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6"/>
  <workbookPr updateLinks="never"/>
  <mc:AlternateContent xmlns:mc="http://schemas.openxmlformats.org/markup-compatibility/2006">
    <mc:Choice Requires="x15">
      <x15ac:absPath xmlns:x15ac="http://schemas.microsoft.com/office/spreadsheetml/2010/11/ac" url="Y:\各課フォルダ\024財務課\004 財政\01財政一般\01県照会\R06\240819_R4財政状況資料集（2回目）●\02_回答\"/>
    </mc:Choice>
  </mc:AlternateContent>
  <xr:revisionPtr revIDLastSave="0" documentId="13_ncr:1_{6748820F-8654-49A3-B818-3501FE3026AC}" xr6:coauthVersionLast="36" xr6:coauthVersionMax="47" xr10:uidLastSave="{00000000-0000-0000-0000-000000000000}"/>
  <bookViews>
    <workbookView xWindow="0" yWindow="0" windowWidth="28800" windowHeight="1228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24" r:id="rId9"/>
    <sheet name="連結実質赤字比率に係る赤字・黒字の構成分析" sheetId="23" r:id="rId10"/>
    <sheet name="実質公債費比率（分子）の構造" sheetId="20" r:id="rId11"/>
    <sheet name="将来負担比率（分子）の構造" sheetId="21" r:id="rId12"/>
    <sheet name="基金残高に係る経年分析" sheetId="22" r:id="rId13"/>
    <sheet name="公会計指標分析・財政指標組合せ分析表" sheetId="25" r:id="rId14"/>
    <sheet name="施設類型別ストック情報分析表①" sheetId="26" r:id="rId15"/>
    <sheet name="施設類型別ストック情報分析表②" sheetId="27"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AM39" i="10"/>
  <c r="U39" i="10"/>
  <c r="C39" i="10"/>
  <c r="CO38" i="10"/>
  <c r="BW38" i="10"/>
  <c r="AM38" i="10"/>
  <c r="U38" i="10"/>
  <c r="C38" i="10"/>
  <c r="CO37" i="10"/>
  <c r="AM37" i="10"/>
  <c r="C37" i="10"/>
  <c r="CO36" i="10"/>
  <c r="AM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U37" i="10" s="1"/>
  <c r="AM34" i="10" l="1"/>
  <c r="BE34" i="10"/>
  <c r="BE35" i="10" s="1"/>
  <c r="BE36" i="10" s="1"/>
  <c r="BE37" i="10" s="1"/>
  <c r="BE38" i="10" s="1"/>
  <c r="BE39" i="10" s="1"/>
  <c r="BW34" i="10" l="1"/>
  <c r="BW35" i="10" s="1"/>
  <c r="BW36" i="10" s="1"/>
  <c r="BW37" i="10" s="1"/>
  <c r="CO34" i="10" l="1"/>
  <c r="CO35" i="10" s="1"/>
</calcChain>
</file>

<file path=xl/sharedStrings.xml><?xml version="1.0" encoding="utf-8"?>
<sst xmlns="http://schemas.openxmlformats.org/spreadsheetml/2006/main" count="1161" uniqueCount="624">
  <si>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</si>
  <si>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</si>
  <si>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</si>
  <si>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</si>
  <si>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</si>
  <si>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</si>
  <si>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</si>
  <si>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</si>
  <si>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</si>
  <si>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</si>
  <si>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</si>
  <si>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</si>
  <si>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</si>
  <si>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</si>
  <si>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</si>
  <si>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</si>
  <si>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</si>
  <si>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</si>
  <si>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</si>
  <si>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</si>
  <si>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</si>
  <si>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</si>
  <si>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</si>
  <si>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</si>
  <si>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</si>
  <si>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</si>
  <si>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</si>
  <si>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</si>
  <si>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</si>
  <si>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</si>
  <si>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</si>
  <si>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</si>
  <si>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</si>
  <si>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</si>
  <si>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</si>
  <si>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</si>
  <si>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</si>
  <si>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</si>
  <si>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</si>
  <si>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</si>
  <si>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</si>
  <si>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</si>
  <si>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</si>
  <si>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</si>
  <si>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</si>
  <si>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</si>
  <si>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</si>
  <si>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</si>
  <si>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</si>
  <si>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</si>
  <si>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</si>
  <si>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</si>
  <si>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</si>
  <si>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</si>
  <si>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</si>
  <si>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</si>
  <si>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</si>
  <si>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</si>
  <si>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</si>
  <si>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</si>
  <si>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</si>
  <si>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</si>
  <si>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</si>
  <si>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</si>
  <si>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</si>
  <si>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</si>
  <si>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</si>
  <si>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</si>
  <si>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</si>
  <si>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</si>
  <si>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</si>
  <si>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</si>
  <si>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</si>
  <si>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</si>
  <si>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</si>
  <si>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</si>
  <si>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</si>
  <si>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</si>
  <si>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</si>
  <si>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</si>
  <si>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</si>
  <si>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</si>
  <si>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</si>
  <si>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</si>
  <si>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</si>
  <si>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Ⅳ－０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</si>
  <si>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</si>
  <si>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</si>
  <si>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</si>
  <si>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</si>
  <si>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</si>
  <si>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</si>
  <si>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</si>
  <si>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</si>
  <si>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</si>
  <si>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</si>
  <si>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</si>
  <si>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</si>
  <si>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大山町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</si>
  <si>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</si>
  <si>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</si>
  <si>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</si>
  <si>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</si>
  <si>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</si>
  <si>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</si>
  <si>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</si>
  <si>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</si>
  <si>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</si>
  <si>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</si>
  <si>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</si>
  <si>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</si>
  <si>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</si>
  <si>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</si>
  <si>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</si>
  <si>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</si>
  <si>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</si>
  <si>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</si>
  <si>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</si>
  <si>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</si>
  <si>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</si>
  <si>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</si>
  <si>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</si>
  <si>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</si>
  <si>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</si>
  <si>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</si>
  <si>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</si>
  <si>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</si>
  <si>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</si>
  <si>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</si>
  <si>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</si>
  <si>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</si>
  <si>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</si>
  <si>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</si>
  <si>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</si>
  <si>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</si>
  <si>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</si>
  <si>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</si>
  <si>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</si>
  <si>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</si>
  <si>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</si>
  <si>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</si>
  <si>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</si>
  <si>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</si>
  <si>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</si>
  <si>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</si>
  <si>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</si>
  <si>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</si>
  <si>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</si>
  <si>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</si>
  <si>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</si>
  <si>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</si>
  <si>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</si>
  <si>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</si>
  <si>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</si>
  <si>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</si>
  <si>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</si>
  <si>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</si>
  <si>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</si>
  <si>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</si>
  <si>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</si>
  <si>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</si>
  <si>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</si>
  <si>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</si>
  <si>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</si>
  <si>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</si>
  <si>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</si>
  <si>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</si>
  <si>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</si>
  <si>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</si>
  <si>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</si>
  <si>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</si>
  <si>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</si>
  <si>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</si>
  <si>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</si>
  <si>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</si>
  <si>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</si>
  <si>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</si>
  <si>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</si>
  <si>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</si>
  <si>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</si>
  <si>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</si>
  <si>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</si>
  <si>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</si>
  <si>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</si>
  <si>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</si>
  <si>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</si>
  <si>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</si>
  <si>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</si>
  <si>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</si>
  <si>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</si>
  <si>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</si>
  <si>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</si>
  <si>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</si>
  <si>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</si>
  <si>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</si>
  <si>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</si>
  <si>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</si>
  <si>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</si>
  <si>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</si>
  <si>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</si>
  <si>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</si>
  <si>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</si>
  <si>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</si>
  <si>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</si>
  <si>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</si>
  <si>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</si>
  <si>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</si>
  <si>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</si>
  <si>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</si>
  <si>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</si>
  <si>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</si>
  <si>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</si>
  <si>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</si>
  <si>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</si>
  <si>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</si>
  <si>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鳥取県大山町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</si>
  <si>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</si>
  <si>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</si>
  <si>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</si>
  <si>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</si>
  <si>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</si>
  <si>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</si>
  <si>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</si>
  <si>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</si>
  <si>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</si>
  <si>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</si>
  <si>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</si>
  <si>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</si>
  <si>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</si>
  <si>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</si>
  <si>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</si>
  <si>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</si>
  <si>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</si>
  <si>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</si>
  <si>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</si>
  <si>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</si>
  <si>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</si>
  <si>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</si>
  <si>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</si>
  <si>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</si>
  <si>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</si>
  <si>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</si>
  <si>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</si>
  <si>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</si>
  <si>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</si>
  <si>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</si>
  <si>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</si>
  <si>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</si>
  <si>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</si>
  <si>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</si>
  <si>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</si>
  <si>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</si>
  <si>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</si>
  <si>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</si>
  <si>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</si>
  <si>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</si>
  <si>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</si>
  <si>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</si>
  <si>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</si>
  <si>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</si>
  <si>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</si>
  <si>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</si>
  <si>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</si>
  <si>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</si>
  <si>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</si>
  <si>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</si>
  <si>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</si>
  <si>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</si>
  <si>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</si>
  <si>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</si>
  <si>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</si>
  <si>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</si>
  <si>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</si>
  <si>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</si>
  <si>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</si>
  <si>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</si>
  <si>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</si>
  <si>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</si>
  <si>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</si>
  <si>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</si>
  <si>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</si>
  <si>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</si>
  <si>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</si>
  <si>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</si>
  <si>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</si>
  <si>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</si>
  <si>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</si>
  <si>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</si>
  <si>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</si>
  <si>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</si>
  <si>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</si>
  <si>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</si>
  <si>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</si>
  <si>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</si>
  <si>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</si>
  <si>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</si>
  <si>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</si>
  <si>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</si>
  <si>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</si>
  <si>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</si>
  <si>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</si>
  <si>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</si>
  <si>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</si>
  <si>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</si>
  <si>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</si>
  <si>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</si>
  <si>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</si>
  <si>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</si>
  <si>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</si>
  <si>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</si>
  <si>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</si>
  <si>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</si>
  <si>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</si>
  <si>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</si>
  <si>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</si>
  <si>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</si>
  <si>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</si>
  <si>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</si>
  <si>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</si>
  <si>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</si>
  <si>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</si>
  <si>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</si>
  <si>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</si>
  <si>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</si>
  <si>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</si>
  <si>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</si>
  <si>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</si>
  <si>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</si>
  <si>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</si>
  <si>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</si>
  <si>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</si>
  <si>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</si>
  <si>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</si>
  <si>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</si>
  <si>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</si>
  <si>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</si>
  <si>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</si>
  <si>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</si>
  <si>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</si>
  <si>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</si>
  <si>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</si>
  <si>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</si>
  <si>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</si>
  <si>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</si>
  <si>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</si>
  <si>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</si>
  <si>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</si>
  <si>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</si>
  <si>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</si>
  <si>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</si>
  <si>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</si>
  <si>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</si>
  <si>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</si>
  <si>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</si>
  <si>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</si>
  <si>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</si>
  <si>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</si>
  <si>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</si>
  <si>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</si>
  <si>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</si>
  <si>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</si>
  <si>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</si>
  <si>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</si>
  <si>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</si>
  <si>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</si>
  <si>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</si>
  <si>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</si>
  <si>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</si>
  <si>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</si>
  <si>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鳥取県大山町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</si>
  <si>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</si>
  <si>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</si>
  <si>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</si>
  <si>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</si>
  <si>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</si>
  <si>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</si>
  <si>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</si>
  <si>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</si>
  <si>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</si>
  <si>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</si>
  <si>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</si>
  <si>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</si>
  <si>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</si>
  <si>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</si>
  <si>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</si>
  <si>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</si>
  <si>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</si>
  <si>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</si>
  <si>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</si>
  <si>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</si>
  <si>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</si>
  <si>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</si>
  <si>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開拓専用水道特別会計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</si>
  <si>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</si>
  <si>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</si>
  <si>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</si>
  <si>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</si>
  <si>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</si>
  <si>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</si>
  <si>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</si>
  <si>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</si>
  <si>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</si>
  <si>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</si>
  <si>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</si>
  <si>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</si>
  <si>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</si>
  <si>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</si>
  <si>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</si>
  <si>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t>
    <phoneticPr fontId="5"/>
  </si>
  <si>
    <t>後期高齢者医療特別会計</t>
    <phoneticPr fontId="5"/>
  </si>
  <si>
    <t>介護保険特別会計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</si>
  <si>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</si>
  <si>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</si>
  <si>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</si>
  <si>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</si>
  <si>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</si>
  <si>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法非適用企業</t>
    <phoneticPr fontId="5"/>
  </si>
  <si>
    <t>風力発電事業特別会計</t>
    <phoneticPr fontId="5"/>
  </si>
  <si>
    <t>温泉事業特別会計</t>
    <phoneticPr fontId="5"/>
  </si>
  <si>
    <t>法非適用企業</t>
    <phoneticPr fontId="5"/>
  </si>
  <si>
    <t>索道事業特別会計</t>
    <phoneticPr fontId="5"/>
  </si>
  <si>
    <t>-</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</si>
  <si>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</si>
  <si>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</si>
  <si>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</si>
  <si>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</si>
  <si>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</si>
  <si>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</si>
  <si>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</si>
  <si>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</si>
  <si>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</si>
  <si>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</si>
  <si>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</si>
  <si>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</si>
  <si>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</si>
  <si>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</si>
  <si>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</si>
  <si>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</si>
  <si>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</si>
  <si>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</si>
  <si>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</si>
  <si>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</si>
  <si>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</si>
  <si>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</si>
  <si>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</si>
  <si>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</si>
  <si>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</si>
  <si>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</si>
  <si>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</si>
  <si>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</si>
  <si>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</si>
  <si>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</si>
  <si>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</si>
  <si>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</si>
  <si>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</si>
  <si>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</si>
  <si>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</si>
  <si>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</si>
  <si>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</si>
  <si>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</si>
  <si>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</si>
  <si>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</si>
  <si>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</si>
  <si>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</si>
  <si>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</si>
  <si>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</si>
  <si>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</si>
  <si>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</si>
  <si>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</si>
  <si>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</si>
  <si>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</si>
  <si>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</si>
  <si>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</si>
  <si>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</si>
  <si>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</si>
  <si>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</si>
  <si>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</si>
  <si>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</si>
  <si>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</si>
  <si>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</si>
  <si>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</si>
  <si>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</si>
  <si>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</si>
  <si>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</si>
  <si>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</si>
  <si>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</si>
  <si>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</si>
  <si>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</si>
  <si>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</si>
  <si>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</si>
  <si>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</si>
  <si>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国民健康保険診療所特別会計</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</si>
  <si>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</si>
  <si>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</si>
  <si>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</si>
  <si>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</si>
  <si>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</si>
  <si>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</si>
  <si>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</si>
  <si>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</si>
  <si>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</si>
  <si>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</si>
  <si>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</si>
  <si>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</si>
  <si>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</si>
  <si>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</si>
  <si>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</si>
  <si>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</si>
  <si>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</si>
  <si>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</si>
  <si>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</si>
  <si>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</si>
  <si>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</si>
  <si>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</si>
  <si>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</si>
  <si>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</si>
  <si>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</si>
  <si>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</si>
  <si>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</si>
  <si>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</si>
  <si>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</si>
  <si>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</si>
  <si>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</si>
  <si>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</si>
  <si>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</si>
  <si>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</si>
  <si>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</si>
  <si>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</si>
  <si>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</si>
  <si>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</si>
  <si>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</si>
  <si>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</si>
  <si>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</si>
  <si>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</si>
  <si>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</si>
  <si>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</si>
  <si>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</si>
  <si>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</si>
  <si>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</si>
  <si>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</si>
  <si>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</si>
  <si>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</si>
  <si>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</si>
  <si>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</si>
  <si>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</si>
  <si>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</si>
  <si>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</si>
  <si>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</si>
  <si>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</si>
  <si>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</si>
  <si>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</si>
  <si>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</si>
  <si>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</si>
  <si>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</si>
  <si>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</si>
  <si>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</si>
  <si>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</si>
  <si>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</si>
  <si>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</si>
  <si>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</si>
  <si>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</si>
  <si>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</si>
  <si>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</si>
  <si>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</si>
  <si>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</si>
  <si>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</si>
  <si>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</si>
  <si>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</si>
  <si>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</si>
  <si>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</si>
  <si>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</si>
  <si>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</si>
  <si>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</si>
  <si>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</si>
  <si>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</si>
  <si>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</si>
  <si>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</si>
  <si>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</si>
  <si>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</si>
  <si>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</si>
  <si>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</si>
  <si>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</si>
  <si>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3.79</t>
  </si>
  <si>
    <t>▲ 0.88</t>
  </si>
  <si>
    <t>一般会計</t>
  </si>
  <si>
    <t>水道事業会計</t>
  </si>
  <si>
    <t>介護保険特別会計</t>
  </si>
  <si>
    <t>宅地造成事業特別会計</t>
  </si>
  <si>
    <t>国民健康保険特別会計</t>
  </si>
  <si>
    <t>後期高齢者医療特別会計</t>
  </si>
  <si>
    <t>温泉事業特別会計</t>
  </si>
  <si>
    <t>公共下水道事業特別会計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</si>
  <si>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</si>
  <si>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</si>
  <si>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</si>
  <si>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</si>
  <si>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</si>
  <si>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</si>
  <si>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</si>
  <si>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</si>
  <si>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</si>
  <si>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大山恵みの里公社</t>
  </si>
  <si>
    <t>大山観光局</t>
  </si>
  <si>
    <t>鳥取県町村総合事務組合</t>
    <phoneticPr fontId="2"/>
  </si>
  <si>
    <t>鳥取県西部広域行政管理組合</t>
    <phoneticPr fontId="2"/>
  </si>
  <si>
    <t>鳥取県後期高齢者医療広域連合 一般会計</t>
    <rPh sb="15" eb="17">
      <t>イッパン</t>
    </rPh>
    <rPh sb="17" eb="19">
      <t>カイケイ</t>
    </rPh>
    <phoneticPr fontId="2"/>
  </si>
  <si>
    <t>鳥取県後期高齢者医療広域連合　後期高齢者医療特別会計</t>
    <rPh sb="22" eb="24">
      <t>トクベツ</t>
    </rPh>
    <rPh sb="24" eb="26">
      <t>カイケイ</t>
    </rPh>
    <phoneticPr fontId="2"/>
  </si>
  <si>
    <t>-</t>
    <phoneticPr fontId="2"/>
  </si>
  <si>
    <t>公共施設整備基金</t>
  </si>
  <si>
    <t>合併振興基金</t>
  </si>
  <si>
    <t>ふるさと応援基金</t>
  </si>
  <si>
    <t>地域福祉基金</t>
  </si>
  <si>
    <t>漁港建設事業推進基金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</si>
  <si>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</si>
  <si>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</si>
  <si>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</si>
  <si>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</si>
  <si>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</si>
  <si>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</si>
  <si>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</si>
  <si>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</si>
  <si>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</si>
  <si>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将来負担比率はマイナスとなっているため、健全な状態であると言える。</t>
    <rPh sb="0" eb="2">
      <t>ショウライ</t>
    </rPh>
    <rPh sb="2" eb="4">
      <t>フタン</t>
    </rPh>
    <rPh sb="4" eb="6">
      <t>ヒリツ</t>
    </rPh>
    <rPh sb="20" eb="22">
      <t>ケンゼン</t>
    </rPh>
    <rPh sb="23" eb="25">
      <t>ジョウタイ</t>
    </rPh>
    <rPh sb="29" eb="30">
      <t>イ</t>
    </rPh>
    <phoneticPr fontId="5"/>
  </si>
  <si>
    <t>将来負担比率はマイナスとなっているため、健全な状態であると言える。
実質公債費比率については、元金償還終了などによる元利償還金が減少したこと、標準税収入が増加したことなどにより減少傾向にある。また公債債については、引き続き計画的な借入を行っていく（借入額＜償還額）とともに、交付税措置の有利な辺地・過疎債等を活用していく。</t>
    <rPh sb="71" eb="73">
      <t>ヒョウジュン</t>
    </rPh>
    <rPh sb="73" eb="74">
      <t>ゼイ</t>
    </rPh>
    <rPh sb="74" eb="76">
      <t>シュウニュウ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</si>
</sst>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F7E2B80-EBF1-4D46-A46E-87B608B0BBB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98507</c:v>
                </c:pt>
                <c:pt idx="1">
                  <c:v>113347</c:v>
                </c:pt>
                <c:pt idx="2">
                  <c:v>125418</c:v>
                </c:pt>
                <c:pt idx="3">
                  <c:v>108384</c:v>
                </c:pt>
                <c:pt idx="4">
                  <c:v>80959</c:v>
                </c:pt>
              </c:numCache>
            </c:numRef>
          </c:val>
          <c:smooth val="0"/>
          <c:extLst>
            <c:ext xmlns:c16="http://schemas.microsoft.com/office/drawing/2014/chart" uri="{C3380CC4-5D6E-409C-BE32-E72D297353CC}">
              <c16:uniqueId val="{00000000-DCD0-48DC-B809-F094EF151D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78286</c:v>
                </c:pt>
                <c:pt idx="1">
                  <c:v>90497</c:v>
                </c:pt>
                <c:pt idx="2">
                  <c:v>82271</c:v>
                </c:pt>
                <c:pt idx="3">
                  <c:v>89023</c:v>
                </c:pt>
                <c:pt idx="4">
                  <c:v>80584</c:v>
                </c:pt>
              </c:numCache>
            </c:numRef>
          </c:val>
          <c:smooth val="0"/>
          <c:extLst>
            <c:ext xmlns:c16="http://schemas.microsoft.com/office/drawing/2014/chart" uri="{C3380CC4-5D6E-409C-BE32-E72D297353CC}">
              <c16:uniqueId val="{00000001-DCD0-48DC-B809-F094EF151D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9.11</c:v>
                </c:pt>
                <c:pt idx="1">
                  <c:v>5.35</c:v>
                </c:pt>
                <c:pt idx="2">
                  <c:v>5.47</c:v>
                </c:pt>
                <c:pt idx="3">
                  <c:v>6.2</c:v>
                </c:pt>
                <c:pt idx="4">
                  <c:v>7.13</c:v>
                </c:pt>
              </c:numCache>
            </c:numRef>
          </c:val>
          <c:extLst>
            <c:ext xmlns:c16="http://schemas.microsoft.com/office/drawing/2014/chart" uri="{C3380CC4-5D6E-409C-BE32-E72D297353CC}">
              <c16:uniqueId val="{00000000-37C4-4100-84C1-460E82F6C41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27.12</c:v>
                </c:pt>
                <c:pt idx="1">
                  <c:v>27.52</c:v>
                </c:pt>
                <c:pt idx="2">
                  <c:v>25.2</c:v>
                </c:pt>
                <c:pt idx="3">
                  <c:v>24.41</c:v>
                </c:pt>
                <c:pt idx="4">
                  <c:v>26.23</c:v>
                </c:pt>
              </c:numCache>
            </c:numRef>
          </c:val>
          <c:extLst>
            <c:ext xmlns:c16="http://schemas.microsoft.com/office/drawing/2014/chart" uri="{C3380CC4-5D6E-409C-BE32-E72D297353CC}">
              <c16:uniqueId val="{00000001-37C4-4100-84C1-460E82F6C4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1.19</c:v>
                </c:pt>
                <c:pt idx="1">
                  <c:v>-3.79</c:v>
                </c:pt>
                <c:pt idx="2">
                  <c:v>-0.88</c:v>
                </c:pt>
                <c:pt idx="3">
                  <c:v>1</c:v>
                </c:pt>
                <c:pt idx="4">
                  <c:v>1.63</c:v>
                </c:pt>
              </c:numCache>
            </c:numRef>
          </c:val>
          <c:smooth val="0"/>
          <c:extLst>
            <c:ext xmlns:c16="http://schemas.microsoft.com/office/drawing/2014/chart" uri="{C3380CC4-5D6E-409C-BE32-E72D297353CC}">
              <c16:uniqueId val="{00000002-37C4-4100-84C1-460E82F6C4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0.16</c:v>
                </c:pt>
                <c:pt idx="2">
                  <c:v>#N/A</c:v>
                </c:pt>
                <c:pt idx="3">
                  <c:v>0.03</c:v>
                </c:pt>
                <c:pt idx="4">
                  <c:v>#N/A</c:v>
                </c:pt>
                <c:pt idx="5">
                  <c:v>0.24</c:v>
                </c:pt>
                <c:pt idx="6">
                  <c:v>#N/A</c:v>
                </c:pt>
                <c:pt idx="7">
                  <c:v>0.14000000000000001</c:v>
                </c:pt>
                <c:pt idx="8">
                  <c:v>#N/A</c:v>
                </c:pt>
                <c:pt idx="9">
                  <c:v>0</c:v>
                </c:pt>
              </c:numCache>
            </c:numRef>
          </c:val>
          <c:extLst>
            <c:ext xmlns:c16="http://schemas.microsoft.com/office/drawing/2014/chart" uri="{C3380CC4-5D6E-409C-BE32-E72D297353CC}">
              <c16:uniqueId val="{00000000-B247-4DEA-B61A-83A1C6C443DF}"/>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47-4DEA-B61A-83A1C6C443DF}"/>
            </c:ext>
          </c:extLst>
        </c:ser>
        <c:ser>
          <c:idx val="2"/>
          <c:order val="2"/>
          <c:tx>
            <c:strRef>
              <c:f>[1]データシート!$A$29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247-4DEA-B61A-83A1C6C443DF}"/>
            </c:ext>
          </c:extLst>
        </c:ser>
        <c:ser>
          <c:idx val="3"/>
          <c:order val="3"/>
          <c:tx>
            <c:strRef>
              <c:f>[1]データシート!$A$30</c:f>
              <c:strCache>
                <c:ptCount val="1"/>
                <c:pt idx="0">
                  <c:v>温泉事業特別会計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247-4DEA-B61A-83A1C6C443DF}"/>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4-B247-4DEA-B61A-83A1C6C443DF}"/>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0.71</c:v>
                </c:pt>
                <c:pt idx="2">
                  <c:v>#N/A</c:v>
                </c:pt>
                <c:pt idx="3">
                  <c:v>1.02</c:v>
                </c:pt>
                <c:pt idx="4">
                  <c:v>#N/A</c:v>
                </c:pt>
                <c:pt idx="5">
                  <c:v>0.46</c:v>
                </c:pt>
                <c:pt idx="6">
                  <c:v>#N/A</c:v>
                </c:pt>
                <c:pt idx="7">
                  <c:v>0.03</c:v>
                </c:pt>
                <c:pt idx="8">
                  <c:v>#N/A</c:v>
                </c:pt>
                <c:pt idx="9">
                  <c:v>0.01</c:v>
                </c:pt>
              </c:numCache>
            </c:numRef>
          </c:val>
          <c:extLst>
            <c:ext xmlns:c16="http://schemas.microsoft.com/office/drawing/2014/chart" uri="{C3380CC4-5D6E-409C-BE32-E72D297353CC}">
              <c16:uniqueId val="{00000005-B247-4DEA-B61A-83A1C6C443DF}"/>
            </c:ext>
          </c:extLst>
        </c:ser>
        <c:ser>
          <c:idx val="6"/>
          <c:order val="6"/>
          <c:tx>
            <c:strRef>
              <c:f>[1]データシート!$A$33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0.72</c:v>
                </c:pt>
                <c:pt idx="2">
                  <c:v>#N/A</c:v>
                </c:pt>
                <c:pt idx="3">
                  <c:v>0.61</c:v>
                </c:pt>
                <c:pt idx="4">
                  <c:v>#N/A</c:v>
                </c:pt>
                <c:pt idx="5">
                  <c:v>0.35</c:v>
                </c:pt>
                <c:pt idx="6">
                  <c:v>#N/A</c:v>
                </c:pt>
                <c:pt idx="7">
                  <c:v>0.13</c:v>
                </c:pt>
                <c:pt idx="8">
                  <c:v>#N/A</c:v>
                </c:pt>
                <c:pt idx="9">
                  <c:v>0.09</c:v>
                </c:pt>
              </c:numCache>
            </c:numRef>
          </c:val>
          <c:extLst>
            <c:ext xmlns:c16="http://schemas.microsoft.com/office/drawing/2014/chart" uri="{C3380CC4-5D6E-409C-BE32-E72D297353CC}">
              <c16:uniqueId val="{00000006-B247-4DEA-B61A-83A1C6C443DF}"/>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1.56</c:v>
                </c:pt>
                <c:pt idx="2">
                  <c:v>#N/A</c:v>
                </c:pt>
                <c:pt idx="3">
                  <c:v>1.86</c:v>
                </c:pt>
                <c:pt idx="4">
                  <c:v>#N/A</c:v>
                </c:pt>
                <c:pt idx="5">
                  <c:v>1.95</c:v>
                </c:pt>
                <c:pt idx="6">
                  <c:v>#N/A</c:v>
                </c:pt>
                <c:pt idx="7">
                  <c:v>1.8</c:v>
                </c:pt>
                <c:pt idx="8">
                  <c:v>#N/A</c:v>
                </c:pt>
                <c:pt idx="9">
                  <c:v>2.13</c:v>
                </c:pt>
              </c:numCache>
            </c:numRef>
          </c:val>
          <c:extLst>
            <c:ext xmlns:c16="http://schemas.microsoft.com/office/drawing/2014/chart" uri="{C3380CC4-5D6E-409C-BE32-E72D297353CC}">
              <c16:uniqueId val="{00000007-B247-4DEA-B61A-83A1C6C443DF}"/>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3.34</c:v>
                </c:pt>
                <c:pt idx="2">
                  <c:v>#N/A</c:v>
                </c:pt>
                <c:pt idx="3">
                  <c:v>3.39</c:v>
                </c:pt>
                <c:pt idx="4">
                  <c:v>#N/A</c:v>
                </c:pt>
                <c:pt idx="5">
                  <c:v>3.79</c:v>
                </c:pt>
                <c:pt idx="6">
                  <c:v>#N/A</c:v>
                </c:pt>
                <c:pt idx="7">
                  <c:v>4.72</c:v>
                </c:pt>
                <c:pt idx="8">
                  <c:v>#N/A</c:v>
                </c:pt>
                <c:pt idx="9">
                  <c:v>4.5999999999999996</c:v>
                </c:pt>
              </c:numCache>
            </c:numRef>
          </c:val>
          <c:extLst>
            <c:ext xmlns:c16="http://schemas.microsoft.com/office/drawing/2014/chart" uri="{C3380CC4-5D6E-409C-BE32-E72D297353CC}">
              <c16:uniqueId val="{00000008-B247-4DEA-B61A-83A1C6C443DF}"/>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9.0399999999999991</c:v>
                </c:pt>
                <c:pt idx="2">
                  <c:v>#N/A</c:v>
                </c:pt>
                <c:pt idx="3">
                  <c:v>5.31</c:v>
                </c:pt>
                <c:pt idx="4">
                  <c:v>#N/A</c:v>
                </c:pt>
                <c:pt idx="5">
                  <c:v>5.42</c:v>
                </c:pt>
                <c:pt idx="6">
                  <c:v>#N/A</c:v>
                </c:pt>
                <c:pt idx="7">
                  <c:v>6.2</c:v>
                </c:pt>
                <c:pt idx="8">
                  <c:v>#N/A</c:v>
                </c:pt>
                <c:pt idx="9">
                  <c:v>7.13</c:v>
                </c:pt>
              </c:numCache>
            </c:numRef>
          </c:val>
          <c:extLst>
            <c:ext xmlns:c16="http://schemas.microsoft.com/office/drawing/2014/chart" uri="{C3380CC4-5D6E-409C-BE32-E72D297353CC}">
              <c16:uniqueId val="{00000009-B247-4DEA-B61A-83A1C6C443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1430</c:v>
                </c:pt>
                <c:pt idx="5">
                  <c:v>1434</c:v>
                </c:pt>
                <c:pt idx="8">
                  <c:v>1433</c:v>
                </c:pt>
                <c:pt idx="11">
                  <c:v>1403</c:v>
                </c:pt>
                <c:pt idx="14">
                  <c:v>1388</c:v>
                </c:pt>
              </c:numCache>
            </c:numRef>
          </c:val>
          <c:extLst>
            <c:ext xmlns:c16="http://schemas.microsoft.com/office/drawing/2014/chart" uri="{C3380CC4-5D6E-409C-BE32-E72D297353CC}">
              <c16:uniqueId val="{00000000-6191-4A64-9537-EE9EA3816EF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191-4A64-9537-EE9EA3816EF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191-4A64-9537-EE9EA3816EF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56</c:v>
                </c:pt>
                <c:pt idx="3">
                  <c:v>40</c:v>
                </c:pt>
                <c:pt idx="6">
                  <c:v>40</c:v>
                </c:pt>
                <c:pt idx="9">
                  <c:v>39</c:v>
                </c:pt>
                <c:pt idx="12">
                  <c:v>34</c:v>
                </c:pt>
              </c:numCache>
            </c:numRef>
          </c:val>
          <c:extLst>
            <c:ext xmlns:c16="http://schemas.microsoft.com/office/drawing/2014/chart" uri="{C3380CC4-5D6E-409C-BE32-E72D297353CC}">
              <c16:uniqueId val="{00000003-6191-4A64-9537-EE9EA3816EF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589</c:v>
                </c:pt>
                <c:pt idx="3">
                  <c:v>576</c:v>
                </c:pt>
                <c:pt idx="6">
                  <c:v>545</c:v>
                </c:pt>
                <c:pt idx="9">
                  <c:v>566</c:v>
                </c:pt>
                <c:pt idx="12">
                  <c:v>584</c:v>
                </c:pt>
              </c:numCache>
            </c:numRef>
          </c:val>
          <c:extLst>
            <c:ext xmlns:c16="http://schemas.microsoft.com/office/drawing/2014/chart" uri="{C3380CC4-5D6E-409C-BE32-E72D297353CC}">
              <c16:uniqueId val="{00000004-6191-4A64-9537-EE9EA3816EF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91-4A64-9537-EE9EA3816EF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91-4A64-9537-EE9EA3816EF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1371</c:v>
                </c:pt>
                <c:pt idx="3">
                  <c:v>1401</c:v>
                </c:pt>
                <c:pt idx="6">
                  <c:v>1405</c:v>
                </c:pt>
                <c:pt idx="9">
                  <c:v>1369</c:v>
                </c:pt>
                <c:pt idx="12">
                  <c:v>1351</c:v>
                </c:pt>
              </c:numCache>
            </c:numRef>
          </c:val>
          <c:extLst>
            <c:ext xmlns:c16="http://schemas.microsoft.com/office/drawing/2014/chart" uri="{C3380CC4-5D6E-409C-BE32-E72D297353CC}">
              <c16:uniqueId val="{00000007-6191-4A64-9537-EE9EA3816E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586</c:v>
                </c:pt>
                <c:pt idx="2">
                  <c:v>#N/A</c:v>
                </c:pt>
                <c:pt idx="3">
                  <c:v>#N/A</c:v>
                </c:pt>
                <c:pt idx="4">
                  <c:v>583</c:v>
                </c:pt>
                <c:pt idx="5">
                  <c:v>#N/A</c:v>
                </c:pt>
                <c:pt idx="6">
                  <c:v>#N/A</c:v>
                </c:pt>
                <c:pt idx="7">
                  <c:v>557</c:v>
                </c:pt>
                <c:pt idx="8">
                  <c:v>#N/A</c:v>
                </c:pt>
                <c:pt idx="9">
                  <c:v>#N/A</c:v>
                </c:pt>
                <c:pt idx="10">
                  <c:v>571</c:v>
                </c:pt>
                <c:pt idx="11">
                  <c:v>#N/A</c:v>
                </c:pt>
                <c:pt idx="12">
                  <c:v>#N/A</c:v>
                </c:pt>
                <c:pt idx="13">
                  <c:v>581</c:v>
                </c:pt>
                <c:pt idx="14">
                  <c:v>#N/A</c:v>
                </c:pt>
              </c:numCache>
            </c:numRef>
          </c:val>
          <c:smooth val="0"/>
          <c:extLst>
            <c:ext xmlns:c16="http://schemas.microsoft.com/office/drawing/2014/chart" uri="{C3380CC4-5D6E-409C-BE32-E72D297353CC}">
              <c16:uniqueId val="{00000008-6191-4A64-9537-EE9EA3816E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12018</c:v>
                </c:pt>
                <c:pt idx="5">
                  <c:v>11673</c:v>
                </c:pt>
                <c:pt idx="8">
                  <c:v>11114</c:v>
                </c:pt>
                <c:pt idx="11">
                  <c:v>10356</c:v>
                </c:pt>
                <c:pt idx="14">
                  <c:v>9549</c:v>
                </c:pt>
              </c:numCache>
            </c:numRef>
          </c:val>
          <c:extLst>
            <c:ext xmlns:c16="http://schemas.microsoft.com/office/drawing/2014/chart" uri="{C3380CC4-5D6E-409C-BE32-E72D297353CC}">
              <c16:uniqueId val="{00000000-4A53-4A90-8637-741DECCF5FD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169</c:v>
                </c:pt>
                <c:pt idx="5">
                  <c:v>143</c:v>
                </c:pt>
                <c:pt idx="8">
                  <c:v>122</c:v>
                </c:pt>
                <c:pt idx="11">
                  <c:v>100</c:v>
                </c:pt>
                <c:pt idx="14">
                  <c:v>81</c:v>
                </c:pt>
              </c:numCache>
            </c:numRef>
          </c:val>
          <c:extLst>
            <c:ext xmlns:c16="http://schemas.microsoft.com/office/drawing/2014/chart" uri="{C3380CC4-5D6E-409C-BE32-E72D297353CC}">
              <c16:uniqueId val="{00000001-4A53-4A90-8637-741DECCF5FD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4844</c:v>
                </c:pt>
                <c:pt idx="5">
                  <c:v>4888</c:v>
                </c:pt>
                <c:pt idx="8">
                  <c:v>4959</c:v>
                </c:pt>
                <c:pt idx="11">
                  <c:v>5561</c:v>
                </c:pt>
                <c:pt idx="14">
                  <c:v>5529</c:v>
                </c:pt>
              </c:numCache>
            </c:numRef>
          </c:val>
          <c:extLst>
            <c:ext xmlns:c16="http://schemas.microsoft.com/office/drawing/2014/chart" uri="{C3380CC4-5D6E-409C-BE32-E72D297353CC}">
              <c16:uniqueId val="{00000002-4A53-4A90-8637-741DECCF5FD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53-4A90-8637-741DECCF5FD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53-4A90-8637-741DECCF5FD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53-4A90-8637-741DECCF5FD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907</c:v>
                </c:pt>
                <c:pt idx="3">
                  <c:v>1071</c:v>
                </c:pt>
                <c:pt idx="6">
                  <c:v>1084</c:v>
                </c:pt>
                <c:pt idx="9">
                  <c:v>926</c:v>
                </c:pt>
                <c:pt idx="12">
                  <c:v>1039</c:v>
                </c:pt>
              </c:numCache>
            </c:numRef>
          </c:val>
          <c:extLst>
            <c:ext xmlns:c16="http://schemas.microsoft.com/office/drawing/2014/chart" uri="{C3380CC4-5D6E-409C-BE32-E72D297353CC}">
              <c16:uniqueId val="{00000006-4A53-4A90-8637-741DECCF5FD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204</c:v>
                </c:pt>
                <c:pt idx="3">
                  <c:v>172</c:v>
                </c:pt>
                <c:pt idx="6">
                  <c:v>138</c:v>
                </c:pt>
                <c:pt idx="9">
                  <c:v>100</c:v>
                </c:pt>
                <c:pt idx="12">
                  <c:v>84</c:v>
                </c:pt>
              </c:numCache>
            </c:numRef>
          </c:val>
          <c:extLst>
            <c:ext xmlns:c16="http://schemas.microsoft.com/office/drawing/2014/chart" uri="{C3380CC4-5D6E-409C-BE32-E72D297353CC}">
              <c16:uniqueId val="{00000007-4A53-4A90-8637-741DECCF5FD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5564</c:v>
                </c:pt>
                <c:pt idx="3">
                  <c:v>5158</c:v>
                </c:pt>
                <c:pt idx="6">
                  <c:v>4734</c:v>
                </c:pt>
                <c:pt idx="9">
                  <c:v>4302</c:v>
                </c:pt>
                <c:pt idx="12">
                  <c:v>3911</c:v>
                </c:pt>
              </c:numCache>
            </c:numRef>
          </c:val>
          <c:extLst>
            <c:ext xmlns:c16="http://schemas.microsoft.com/office/drawing/2014/chart" uri="{C3380CC4-5D6E-409C-BE32-E72D297353CC}">
              <c16:uniqueId val="{00000008-4A53-4A90-8637-741DECCF5FD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4</c:v>
                </c:pt>
                <c:pt idx="3">
                  <c:v>3</c:v>
                </c:pt>
                <c:pt idx="6">
                  <c:v>2</c:v>
                </c:pt>
                <c:pt idx="9">
                  <c:v>1</c:v>
                </c:pt>
                <c:pt idx="12">
                  <c:v>0</c:v>
                </c:pt>
              </c:numCache>
            </c:numRef>
          </c:val>
          <c:extLst>
            <c:ext xmlns:c16="http://schemas.microsoft.com/office/drawing/2014/chart" uri="{C3380CC4-5D6E-409C-BE32-E72D297353CC}">
              <c16:uniqueId val="{00000009-4A53-4A90-8637-741DECCF5FD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10606</c:v>
                </c:pt>
                <c:pt idx="3">
                  <c:v>10005</c:v>
                </c:pt>
                <c:pt idx="6">
                  <c:v>9530</c:v>
                </c:pt>
                <c:pt idx="9">
                  <c:v>8963</c:v>
                </c:pt>
                <c:pt idx="12">
                  <c:v>8338</c:v>
                </c:pt>
              </c:numCache>
            </c:numRef>
          </c:val>
          <c:extLst>
            <c:ext xmlns:c16="http://schemas.microsoft.com/office/drawing/2014/chart" uri="{C3380CC4-5D6E-409C-BE32-E72D297353CC}">
              <c16:uniqueId val="{0000000A-4A53-4A90-8637-741DECCF5F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253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A53-4A90-8637-741DECCF5F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1767</c:v>
                </c:pt>
                <c:pt idx="1">
                  <c:v>1773</c:v>
                </c:pt>
                <c:pt idx="2">
                  <c:v>1838</c:v>
                </c:pt>
              </c:numCache>
            </c:numRef>
          </c:val>
          <c:extLst>
            <c:ext xmlns:c16="http://schemas.microsoft.com/office/drawing/2014/chart" uri="{C3380CC4-5D6E-409C-BE32-E72D297353CC}">
              <c16:uniqueId val="{00000000-07EB-4B4C-85DD-CB83B83B907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688</c:v>
                </c:pt>
                <c:pt idx="1">
                  <c:v>762</c:v>
                </c:pt>
                <c:pt idx="2">
                  <c:v>764</c:v>
                </c:pt>
              </c:numCache>
            </c:numRef>
          </c:val>
          <c:extLst>
            <c:ext xmlns:c16="http://schemas.microsoft.com/office/drawing/2014/chart" uri="{C3380CC4-5D6E-409C-BE32-E72D297353CC}">
              <c16:uniqueId val="{00000001-07EB-4B4C-85DD-CB83B83B907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3469</c:v>
                </c:pt>
                <c:pt idx="1">
                  <c:v>3911</c:v>
                </c:pt>
                <c:pt idx="2">
                  <c:v>3706</c:v>
                </c:pt>
              </c:numCache>
            </c:numRef>
          </c:val>
          <c:extLst>
            <c:ext xmlns:c16="http://schemas.microsoft.com/office/drawing/2014/chart" uri="{C3380CC4-5D6E-409C-BE32-E72D297353CC}">
              <c16:uniqueId val="{00000002-07EB-4B4C-85DD-CB83B83B90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{D9153942-98DE-41FE-84FC-33B50B5D0F4F}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21C-48D6-B30E-725337D9AC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{D77A25D0-67A0-4705-A910-9A82CE01B3D1}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1C-48D6-B30E-725337D9AC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{E94F0793-A422-477E-B7B0-AB0EF3C898C8}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1C-48D6-B30E-725337D9AC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{00BBEB97-F23D-4EBB-90BF-23EA45DF0EDE}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1C-48D6-B30E-725337D9AC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{14AD3E94-EE5E-407E-A479-10CAC73E33A1}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1C-48D6-B30E-725337D9AC5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{676D5FE3-00F4-47EE-A3B6-BE71C56D1CBB}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21C-48D6-B30E-725337D9AC5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{A60D6AF6-75D9-4F33-8B29-2A7D5F5DFCF2}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21C-48D6-B30E-725337D9AC5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{DA41A10A-D89F-4099-B792-364340154213}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21C-48D6-B30E-725337D9AC5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{65D2500D-AAAA-44C1-A95C-7CF4673636AE}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21C-48D6-B30E-725337D9AC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61</c:v>
                </c:pt>
                <c:pt idx="16">
                  <c:v>67.7</c:v>
                </c:pt>
                <c:pt idx="24">
                  <c:v>66.7</c:v>
                </c:pt>
                <c:pt idx="32">
                  <c:v>70.8</c:v>
                </c:pt>
              </c:numCache>
            </c:numRef>
          </c:xVal>
          <c:yVal>
            <c:numRef>
              <c:f>公会計指標分析・財政指標組合せ分析表!$BP$51:$DC$51</c:f>
              <c:numCache>
                <c:formatCode>#,##0.0;"▲ "#,##0.0</c:formatCode>
                <c:ptCount val="40"/>
                <c:pt idx="0">
                  <c:v>4.5999999999999996</c:v>
                </c:pt>
              </c:numCache>
            </c:numRef>
          </c:yVal>
          <c:smooth val="0"/>
          <c:extLst>
            <c:ext xmlns:c16="http://schemas.microsoft.com/office/drawing/2014/chart" uri="{C3380CC4-5D6E-409C-BE32-E72D297353CC}">
              <c16:uniqueId val="{00000009-F21C-48D6-B30E-725337D9AC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{383E951E-72AE-46C4-B01A-0A9906BA5770}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21C-48D6-B30E-725337D9AC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{E7269235-0738-4EC5-9483-2E6DEF149D86}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1C-48D6-B30E-725337D9AC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{31C42461-268E-470C-83CD-0E1BA4E1867E}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1C-48D6-B30E-725337D9AC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{40A685D8-FF3A-48D1-8A43-607F5FDFBFCD}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1C-48D6-B30E-725337D9AC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{62B5E688-BAF1-48F9-AC51-8814210E20E7}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1C-48D6-B30E-725337D9AC5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{70F55DEE-3E20-4BB6-A3E3-755920B67E29}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21C-48D6-B30E-725337D9AC5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{F7B43339-E795-4961-ACC7-4B6E49042E76}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21C-48D6-B30E-725337D9AC5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{A8489A09-A564-4AFB-8D75-C1706B6FB5D2}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21C-48D6-B30E-725337D9AC5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{F078278D-BD28-4CD7-BA0D-FFD7C46D09C6}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21C-48D6-B30E-725337D9AC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60.7</c:v>
                </c:pt>
                <c:pt idx="16">
                  <c:v>61.1</c:v>
                </c:pt>
                <c:pt idx="24">
                  <c:v>63.1</c:v>
                </c:pt>
                <c:pt idx="32">
                  <c:v>65.400000000000006</c:v>
                </c:pt>
              </c:numCache>
            </c:numRef>
          </c:xVal>
          <c:yVal>
            <c:numRef>
              <c:f>公会計指標分析・財政指標組合せ分析表!$BP$55:$DC$55</c:f>
              <c:numCache>
                <c:formatCode>#,##0.0;"▲ "#,##0.0</c:formatCode>
                <c:ptCount val="40"/>
                <c:pt idx="0">
                  <c:v>19.8</c:v>
                </c:pt>
                <c:pt idx="8">
                  <c:v>20</c:v>
                </c:pt>
                <c:pt idx="16">
                  <c:v>10.199999999999999</c:v>
                </c:pt>
                <c:pt idx="24">
                  <c:v>0</c:v>
                </c:pt>
                <c:pt idx="32">
                  <c:v>0</c:v>
                </c:pt>
              </c:numCache>
            </c:numRef>
          </c:yVal>
          <c:smooth val="0"/>
          <c:extLst>
            <c:ext xmlns:c16="http://schemas.microsoft.com/office/drawing/2014/chart" uri="{C3380CC4-5D6E-409C-BE32-E72D297353CC}">
              <c16:uniqueId val="{00000013-F21C-48D6-B30E-725337D9AC55}"/>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{BFA1E7E4-91DD-4468-8C25-F38FB8129FD8}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E59-42F6-8209-7EA5D85F03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{CF8A0307-34E1-4AAE-85DC-51DE2F0C0ADE}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59-42F6-8209-7EA5D85F03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{2B6B144C-70AC-442F-94F5-B50DCD97C76F}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59-42F6-8209-7EA5D85F03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{5CD286FC-9D01-4A14-ADCB-2C0A189A8CEC}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59-42F6-8209-7EA5D85F03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{353AC28B-166F-480B-9CD5-4FF62FBB1E7A}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59-42F6-8209-7EA5D85F034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{B81B718B-8042-426E-AAE3-95D6727899DF}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E59-42F6-8209-7EA5D85F034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{59F55C2C-684A-45C7-97C5-42434F27B024}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E59-42F6-8209-7EA5D85F034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{9338D1CF-1A85-4860-88E6-6664C0CF9D6D}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E59-42F6-8209-7EA5D85F034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{F3C3C0A4-6822-40FB-995C-69BCC4DA29DF}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E59-42F6-8209-7EA5D85F03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10.9</c:v>
                </c:pt>
                <c:pt idx="16">
                  <c:v>10.5</c:v>
                </c:pt>
                <c:pt idx="24">
                  <c:v>10.1</c:v>
                </c:pt>
                <c:pt idx="32">
                  <c:v>9.9</c:v>
                </c:pt>
              </c:numCache>
            </c:numRef>
          </c:xVal>
          <c:yVal>
            <c:numRef>
              <c:f>公会計指標分析・財政指標組合せ分析表!$BP$73:$DC$73</c:f>
              <c:numCache>
                <c:formatCode>#,##0.0;"▲ "#,##0.0</c:formatCode>
                <c:ptCount val="40"/>
                <c:pt idx="0">
                  <c:v>4.5999999999999996</c:v>
                </c:pt>
              </c:numCache>
            </c:numRef>
          </c:yVal>
          <c:smooth val="0"/>
          <c:extLst>
            <c:ext xmlns:c16="http://schemas.microsoft.com/office/drawing/2014/chart" uri="{C3380CC4-5D6E-409C-BE32-E72D297353CC}">
              <c16:uniqueId val="{00000009-CE59-42F6-8209-7EA5D85F034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6972998965002564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{538A5C6E-FB4A-438E-9006-559B1046E204}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E59-42F6-8209-7EA5D85F034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{B77416E3-073C-4410-AF94-462EC628EAC4}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59-42F6-8209-7EA5D85F03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{0C6B0EE5-2C49-4BEB-B9A1-28B720FC3866}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59-42F6-8209-7EA5D85F03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{B0F98FD7-71FA-4351-B498-63E89C869F02}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59-42F6-8209-7EA5D85F03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{8BA06173-7EE4-41BA-AAFE-BA862CCD96BF}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59-42F6-8209-7EA5D85F0343}"/>
                </c:ext>
              </c:extLst>
            </c:dLbl>
            <c:dLbl>
              <c:idx val="8"/>
              <c:layout>
                <c:manualLayout>
                  <c:x val="0"/>
                  <c:y val="1.697265647743307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{B48216C0-EB74-4A9D-85DE-5DE029700399}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E59-42F6-8209-7EA5D85F034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{D75CB158-6365-4857-9AA1-E932F4A242E6}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E59-42F6-8209-7EA5D85F0343}"/>
                </c:ext>
              </c:extLst>
            </c:dLbl>
            <c:dLbl>
              <c:idx val="24"/>
              <c:layout>
                <c:manualLayout>
                  <c:x val="0"/>
                  <c:y val="-1.8920725772258097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{E5333EDF-9C68-48D9-A96C-0DDCBD2FDC14}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E59-42F6-8209-7EA5D85F0343}"/>
                </c:ext>
              </c:extLst>
            </c:dLbl>
            <c:dLbl>
              <c:idx val="32"/>
              <c:layout>
                <c:manualLayout>
                  <c:x val="0"/>
                  <c:y val="1.892072577225809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{880545BA-0969-4743-941D-E2A56A690B2D}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E59-42F6-8209-7EA5D85F03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8.9</c:v>
                </c:pt>
                <c:pt idx="16">
                  <c:v>8.6999999999999993</c:v>
                </c:pt>
                <c:pt idx="24">
                  <c:v>8</c:v>
                </c:pt>
                <c:pt idx="32">
                  <c:v>8.1</c:v>
                </c:pt>
              </c:numCache>
            </c:numRef>
          </c:xVal>
          <c:yVal>
            <c:numRef>
              <c:f>公会計指標分析・財政指標組合せ分析表!$BP$77:$DC$77</c:f>
              <c:numCache>
                <c:formatCode>#,##0.0;"▲ "#,##0.0</c:formatCode>
                <c:ptCount val="40"/>
                <c:pt idx="0">
                  <c:v>19.8</c:v>
                </c:pt>
                <c:pt idx="8">
                  <c:v>20</c:v>
                </c:pt>
                <c:pt idx="16">
                  <c:v>10.199999999999999</c:v>
                </c:pt>
                <c:pt idx="24">
                  <c:v>0</c:v>
                </c:pt>
                <c:pt idx="32">
                  <c:v>0</c:v>
                </c:pt>
              </c:numCache>
            </c:numRef>
          </c:yVal>
          <c:smooth val="0"/>
          <c:extLst>
            <c:ext xmlns:c16="http://schemas.microsoft.com/office/drawing/2014/chart" uri="{C3380CC4-5D6E-409C-BE32-E72D297353CC}">
              <c16:uniqueId val="{00000013-CE59-42F6-8209-7EA5D85F0343}"/>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57200" y="7208520"/>
          <a:ext cx="6705600" cy="16764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03120" y="7423785"/>
          <a:ext cx="504825" cy="12001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03120" y="7591425"/>
          <a:ext cx="504825" cy="12001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03120" y="7759065"/>
          <a:ext cx="504825" cy="12001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03120" y="7926705"/>
          <a:ext cx="504825" cy="12001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03120" y="8094345"/>
          <a:ext cx="504825" cy="12001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03120" y="8261985"/>
          <a:ext cx="504825" cy="12001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03120" y="8429625"/>
          <a:ext cx="504825" cy="12001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03120" y="8597265"/>
          <a:ext cx="504825" cy="12001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03120" y="88868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265045" y="8822055"/>
          <a:ext cx="190500" cy="6096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1811000" y="7218045"/>
          <a:ext cx="3971925" cy="16764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1811000" y="7208520"/>
          <a:ext cx="794385" cy="16383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4825" y="7376160"/>
          <a:ext cx="3705224" cy="1508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元利償還金は、平成</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29</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年度借入の過疎対策事業債の元金償還終了などにより、前年度比</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18</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百万円の減の</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13</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51</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となった。</a:t>
          </a:r>
          <a:endPar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公営企業債の元利償還金に対する繰入金は、公共下水道事業特別会計</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繰出金の増</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により、</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対前年度比</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18</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百万円増の</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5</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億</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84</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百万円となった。</a:t>
          </a:r>
          <a:endPar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また算入公債費等は、事業費補正に係る下水道費の減などにより、</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対前年度比</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15</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百万円減の</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13</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億</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88</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百万円となった。</a:t>
          </a:r>
          <a:endPar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これらの要因により、実質公債費比率の分子は</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対前年度比</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10</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百万円増の</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5</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億</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81</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百万円となった。</a:t>
          </a:r>
          <a:endPar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57200" y="9387840"/>
          <a:ext cx="6705600" cy="1676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1811000" y="9397365"/>
          <a:ext cx="3999140" cy="66239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1835493" y="9387840"/>
          <a:ext cx="723628" cy="16573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5775" y="9553575"/>
          <a:ext cx="3792141" cy="504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該当なし。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706225" y="6536055"/>
          <a:ext cx="4200525" cy="235839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64669" y="6550578"/>
          <a:ext cx="2243930" cy="319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56485" y="67627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56485" y="693039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56485" y="708850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56485" y="725614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56485" y="743331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56485" y="760095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56485" y="793623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56485" y="809434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56485" y="827151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56485" y="84391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56485" y="859726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385060" y="8879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37460" y="8793480"/>
          <a:ext cx="180975" cy="8953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329353" cy="55366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780270" y="215265"/>
          <a:ext cx="22783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470130" y="215265"/>
          <a:ext cx="343662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57200" y="6537960"/>
          <a:ext cx="5372100" cy="16764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1500" y="636270"/>
          <a:ext cx="1619250" cy="33528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20525" y="6724650"/>
          <a:ext cx="3971924" cy="2156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普通会計の地方債現在高が</a:t>
          </a:r>
          <a:r>
            <a:rPr kumimoji="0"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対前年度比</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25</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百万円の減、公営企業債等繰入見込額が</a:t>
          </a:r>
          <a:r>
            <a:rPr kumimoji="0"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対前年度比</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91</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百万円の減となったことが主な要因となり、将来負担</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額は</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対前年度比</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9</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億</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19</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百万円の減となった。</a:t>
          </a:r>
          <a:endPar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充当可能基金は</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、ふるさと応援基金をはじめとした特定目的基金の減により</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対前年度比</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32</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百万円の</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減</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、基準財政需要額算入見込額は地方債残高の減が主な要因となり</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対前年度比</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8</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億</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7</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百万円の減となった</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ことなどが主な要因となり</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、充当可能財源</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等</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は</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対前年度比</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8</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億</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59</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百万円の減となった。</a:t>
          </a:r>
          <a:endPar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以上の要因により、</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将来負担比率の分子は</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前年度比</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60</a:t>
          </a:r>
          <a:r>
            <a:rPr kumimoji="1"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万円の減となった。</a:t>
          </a:r>
          <a:endPar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63905" y="9157335"/>
          <a:ext cx="695325" cy="5916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63905" y="9502140"/>
          <a:ext cx="695325" cy="5143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077181" cy="5124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63880" y="8884920"/>
          <a:ext cx="6515100" cy="16764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402638" y="165045"/>
          <a:ext cx="3593374" cy="3352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189638" y="165046"/>
          <a:ext cx="6652948" cy="3352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鳥取県大山町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789189"/>
          <a:ext cx="2160270" cy="38671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63905" y="9334500"/>
          <a:ext cx="695325" cy="5143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402638" y="672194"/>
          <a:ext cx="10439948" cy="346002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02638" y="1046660"/>
          <a:ext cx="10438944" cy="3085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（増減理由）</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●主な</a:t>
          </a:r>
          <a:r>
            <a:rPr kumimoji="1" lang="ja-JP" altLang="en-US" sz="1300" b="0" i="0" u="none" strike="noStrike" kern="0" cap="none" spc="0" normalizeH="0" baseline="0" noProof="0">
              <a:ln>
                <a:noFill/>
              </a:ln>
              <a:solidFill>
                <a:prstClr val="black"/>
              </a:solidFill>
              <a:effectLst/>
              <a:uLnTx/>
              <a:uFillTx/>
              <a:latin typeface="+mn-lt"/>
              <a:ea typeface="+mn-ea"/>
              <a:cs typeface="+mn-cs"/>
            </a:rPr>
            <a:t>減</a:t>
          </a:r>
          <a:r>
            <a:rPr kumimoji="1" lang="ja-JP" altLang="ja-JP" sz="1300" b="0" i="0" u="none" strike="noStrike" kern="0" cap="none" spc="0" normalizeH="0" baseline="0" noProof="0">
              <a:ln>
                <a:noFill/>
              </a:ln>
              <a:solidFill>
                <a:prstClr val="black"/>
              </a:solidFill>
              <a:effectLst/>
              <a:uLnTx/>
              <a:uFillTx/>
              <a:latin typeface="+mn-lt"/>
              <a:ea typeface="+mn-ea"/>
              <a:cs typeface="+mn-cs"/>
            </a:rPr>
            <a:t>要因</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　・公共施設の老朽化に伴う解体等</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により</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、公共施設整備基金</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から</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億</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83</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百万円</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を繰り入れ</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当該年度の</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ふるさと応援寄附金</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額以上に</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、ふるさと応援基金</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から</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２億</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44</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百万円</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を</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繰り入れ。</a:t>
          </a:r>
          <a:endParaRPr kumimoji="1" lang="en-US"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各種補助金やイベント経費の財源として</a:t>
          </a:r>
          <a:r>
            <a:rPr kumimoji="0" lang="ja-JP" altLang="en-US" sz="1300" b="0" i="0" u="none" strike="noStrike" kern="0" cap="none" spc="0" normalizeH="0" baseline="0" noProof="0">
              <a:ln>
                <a:noFill/>
              </a:ln>
              <a:solidFill>
                <a:sysClr val="windowText" lastClr="000000"/>
              </a:solidFill>
              <a:effectLst/>
              <a:uLnTx/>
              <a:uFillTx/>
              <a:latin typeface="+mn-lt"/>
              <a:ea typeface="+mn-ea"/>
              <a:cs typeface="+mn-cs"/>
            </a:rPr>
            <a:t>、合併振興基金から</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21</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百万円を繰り入れ。</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（今後の方針）</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mn-lt"/>
              <a:ea typeface="+mn-ea"/>
              <a:cs typeface="+mn-cs"/>
            </a:rPr>
            <a:t>人件費等の経常経費の増額により、財政調整基金の取り崩しが見込まれる</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・基金造成計画が令和元年度で終了したことから、合併振興基金は減少していく。</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・老朽化に伴う公共施設の改修・更新について計画的な改修等を実施していくため公共施設整備基金の取崩が見込まれる。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485270" y="743901"/>
          <a:ext cx="1257055" cy="2695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402638" y="9208423"/>
          <a:ext cx="10439948" cy="135289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02638" y="9218815"/>
          <a:ext cx="10438944" cy="1343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（基金の使途）</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・公共施設整備基金：社会福祉施設、教育文化施設、庁舎、町道その他これらに類する施設の整備（解体含む）。</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・合併振興基金：合併に伴う地域の振興及び住民の一体感醸成。</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・ふるさと応援基金：応援する人たちの期待に応え、誰もが訪れてみたい町又は住んでみたい町とするための事業に充てる。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・地域福祉基金：高齢化社会の到来に備え、地域における福祉活動の促進、快適な生活環境の形成等を図る経費に充てる。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・漁港建設事業推進基金：大山町における漁港の整備及び維持管理を推進。</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（増減理由）</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・合併振興基金：基金使途に沿った事業に活用したことによる取崩のため減。</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・公共施設整備基金：公共施設の老朽化に伴う解体事業に活用したことによる取崩のため減。</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・ふるさと応援基金：ふるさと応援</a:t>
          </a:r>
          <a:r>
            <a:rPr kumimoji="1" lang="ja-JP" altLang="en-US" sz="1200" b="0" i="0" u="none" strike="noStrike" kern="0" cap="none" spc="0" normalizeH="0" baseline="0" noProof="0">
              <a:ln>
                <a:noFill/>
              </a:ln>
              <a:solidFill>
                <a:prstClr val="black"/>
              </a:solidFill>
              <a:effectLst/>
              <a:uLnTx/>
              <a:uFillTx/>
              <a:latin typeface="+mn-lt"/>
              <a:ea typeface="+mn-ea"/>
              <a:cs typeface="+mn-cs"/>
            </a:rPr>
            <a:t>基金の積極的な活用により取り崩し額が増えたため減</a:t>
          </a:r>
          <a:r>
            <a:rPr kumimoji="1" lang="ja-JP" altLang="ja-JP" sz="1200" b="0" i="0" u="none" strike="noStrike" kern="0" cap="none" spc="0" normalizeH="0" baseline="0" noProof="0">
              <a:ln>
                <a:noFill/>
              </a:ln>
              <a:solidFill>
                <a:prstClr val="black"/>
              </a:solidFill>
              <a:effectLst/>
              <a:uLnTx/>
              <a:uFillTx/>
              <a:latin typeface="+mn-lt"/>
              <a:ea typeface="+mn-ea"/>
              <a:cs typeface="+mn-cs"/>
            </a:rPr>
            <a:t>。</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（今後の方針）</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・合併振興基金：基金使途に沿った事業に活用を予定。</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・公共施設整備基金：公共施設管理計画個別施設計画に基づき、公共施設の計画的な改修等の財源として取崩しを予定。</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・ふるさと応援基金：基金目的に沿った事業</a:t>
          </a:r>
          <a:r>
            <a:rPr kumimoji="1" lang="ja-JP" altLang="en-US" sz="1200" b="0" i="0" u="none" strike="noStrike" kern="0" cap="none" spc="0" normalizeH="0" baseline="0" noProof="0">
              <a:ln>
                <a:noFill/>
              </a:ln>
              <a:solidFill>
                <a:prstClr val="black"/>
              </a:solidFill>
              <a:effectLst/>
              <a:uLnTx/>
              <a:uFillTx/>
              <a:latin typeface="+mn-lt"/>
              <a:ea typeface="+mn-ea"/>
              <a:cs typeface="+mn-cs"/>
            </a:rPr>
            <a:t>への</a:t>
          </a:r>
          <a:r>
            <a:rPr kumimoji="1" lang="ja-JP" altLang="ja-JP" sz="1200" b="0" i="0" u="none" strike="noStrike" kern="0" cap="none" spc="0" normalizeH="0" baseline="0" noProof="0">
              <a:ln>
                <a:noFill/>
              </a:ln>
              <a:solidFill>
                <a:prstClr val="black"/>
              </a:solidFill>
              <a:effectLst/>
              <a:uLnTx/>
              <a:uFillTx/>
              <a:latin typeface="+mn-lt"/>
              <a:ea typeface="+mn-ea"/>
              <a:cs typeface="+mn-cs"/>
            </a:rPr>
            <a:t>財源として</a:t>
          </a:r>
          <a:r>
            <a:rPr kumimoji="1" lang="ja-JP" altLang="en-US" sz="1200" b="0" i="0" u="none" strike="noStrike" kern="0" cap="none" spc="0" normalizeH="0" baseline="0" noProof="0">
              <a:ln>
                <a:noFill/>
              </a:ln>
              <a:solidFill>
                <a:prstClr val="black"/>
              </a:solidFill>
              <a:effectLst/>
              <a:uLnTx/>
              <a:uFillTx/>
              <a:latin typeface="+mn-lt"/>
              <a:ea typeface="+mn-ea"/>
              <a:cs typeface="+mn-cs"/>
            </a:rPr>
            <a:t>積極的に活用していく</a:t>
          </a:r>
          <a:r>
            <a:rPr kumimoji="1" lang="ja-JP" altLang="ja-JP" sz="1200" b="0" i="0" u="none" strike="noStrike" kern="0" cap="none" spc="0" normalizeH="0" baseline="0" noProof="0">
              <a:ln>
                <a:noFill/>
              </a:ln>
              <a:solidFill>
                <a:prstClr val="black"/>
              </a:solidFill>
              <a:effectLst/>
              <a:uLnTx/>
              <a:uFillTx/>
              <a:latin typeface="+mn-lt"/>
              <a:ea typeface="+mn-ea"/>
              <a:cs typeface="+mn-cs"/>
            </a:rPr>
            <a:t>。</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485269" y="9223748"/>
          <a:ext cx="2312771"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402638" y="4231820"/>
          <a:ext cx="10439948" cy="27799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02638" y="4621530"/>
          <a:ext cx="10438944" cy="23729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（増減理由）</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基金の有価証券（債券）運用による基金利息の積立て</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、後年度の財源不足に備え</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60</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百万円</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の積立を行い増となった。</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（今後の方針）</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人口減少による税収減や普通交付税の減、災害への備え等のため、標準財政規模比は現在と同水準で推移できるように努める。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485269" y="4324798"/>
          <a:ext cx="1850129" cy="2582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402638" y="7116335"/>
          <a:ext cx="10439948" cy="195354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02638" y="7506045"/>
          <a:ext cx="10438944" cy="15444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（増減理由）</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基金の有価証券（債券）運用による基金利息の積立て</a:t>
          </a:r>
          <a:r>
            <a:rPr kumimoji="1" lang="en-US" altLang="ja-JP" sz="1300" b="0" i="0" u="none" strike="noStrike" kern="0" cap="none" spc="0" normalizeH="0" baseline="0" noProof="0">
              <a:ln>
                <a:noFill/>
              </a:ln>
              <a:solidFill>
                <a:prstClr val="black"/>
              </a:solidFill>
              <a:effectLst/>
              <a:uLnTx/>
              <a:uFillTx/>
              <a:latin typeface="+mn-lt"/>
              <a:ea typeface="+mn-ea"/>
              <a:cs typeface="+mn-cs"/>
            </a:rPr>
            <a:t>2</a:t>
          </a:r>
          <a:r>
            <a:rPr kumimoji="1" lang="ja-JP" altLang="ja-JP" sz="1300" b="0" i="0" u="none" strike="noStrike" kern="0" cap="none" spc="0" normalizeH="0" baseline="0" noProof="0">
              <a:ln>
                <a:noFill/>
              </a:ln>
              <a:solidFill>
                <a:prstClr val="black"/>
              </a:solidFill>
              <a:effectLst/>
              <a:uLnTx/>
              <a:uFillTx/>
              <a:latin typeface="+mn-lt"/>
              <a:ea typeface="+mn-ea"/>
              <a:cs typeface="+mn-cs"/>
            </a:rPr>
            <a:t>百万円</a:t>
          </a:r>
          <a:r>
            <a:rPr kumimoji="1" lang="ja-JP" altLang="en-US" sz="1300" b="0" i="0" u="none" strike="noStrike" kern="0" cap="none" spc="0" normalizeH="0" baseline="0" noProof="0">
              <a:ln>
                <a:noFill/>
              </a:ln>
              <a:solidFill>
                <a:prstClr val="black"/>
              </a:solidFill>
              <a:effectLst/>
              <a:uLnTx/>
              <a:uFillTx/>
              <a:latin typeface="+mn-lt"/>
              <a:ea typeface="+mn-ea"/>
              <a:cs typeface="+mn-cs"/>
            </a:rPr>
            <a:t>を行い増となった</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（今後の方針）</a:t>
          </a:r>
          <a:endPar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地方債の償還計画を踏まえ、現在と同規模を確保する予定であるが、将来負担軽減のため繰上償還の実施を行うための取崩しも検討する。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485269" y="7209313"/>
          <a:ext cx="1256400" cy="2582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7DAC48C-88C4-429F-A68B-7CE9BED3CB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148C39E-4024-490E-986D-26FCDE70ED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8D842ADC-0A2A-412F-BA2D-DF8EA98E3DF2}"/>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231747E9-4DFC-4C7F-AB17-284546D3C87D}"/>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BB2B6C3F-97BD-4721-92E7-7DC2205405B3}"/>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9A411DC5-6452-42DC-84AC-52F00BE67407}"/>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49632CA1-FE80-4E31-8BEF-38DB693DD473}"/>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5FFC424E-C448-426B-BE59-BE806F356913}"/>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3E41BEE5-B337-4EB0-81BE-F796D07E5356}"/>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6869F382-DB6C-48C0-B1FD-69430F5BC2BE}"/>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BA6F3D8D-1867-4570-9D7D-3DFB79A2E668}"/>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213ADD4B-BBB3-4FDB-BD6B-D28F8CDE8F11}"/>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BA11EB6A-14E1-4DF2-AEF6-63D040C9FCDF}"/>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C4EE4B85-C635-4D3B-B896-ABB80A9C6927}"/>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33F61CF9-8197-4268-9673-F8C898250B03}"/>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9AA306EB-1CDF-46B0-9D9B-7BB19389BC06}"/>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2C6D18E8-9E2C-42C0-91EC-10B7BF103DFD}"/>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D8F6D0FA-280E-4351-8856-51B0A8B7CB8D}"/>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6646567-AD2C-4743-B870-54E9E79B5BE3}"/>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9D68DFA7-8EE8-4494-A016-1B11C212B2F8}"/>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15,320
15,203
189.83
12,436,753
11,727,637
499,656
7,006,127
8,336,649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42DFAA3C-2B3A-422C-80EF-ADA47312EFA6}"/>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D5059D3F-8038-41EA-8CBD-6E0F7AFA6D6C}"/>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7A9FC162-F804-4B66-B815-1EEDBF4F374C}"/>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1117497-1C1B-42B5-A646-52497DE34D62}"/>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2FB66028-CD7B-413A-AEE7-0B2142AA34C4}"/>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671C05F8-3327-4D5F-BEE0-044ADDB7ABAB}"/>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9B084E55-79EC-4951-B4C3-D642B6916834}"/>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30E7D3D0-B791-4837-B7FD-B895B164BD23}"/>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450039E-9F3E-4372-9CA9-5D926C79D178}"/>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522185BD-33B9-4297-A3F4-6728E507EC86}"/>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6D6DABE1-F430-4ADF-A19A-8E9931070CDF}"/>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5486C187-0869-48F6-9365-FB9F81A6D0F9}"/>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8A0A33BD-B4B8-4005-9F05-0DCD7FA16202}"/>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8B45456E-72C4-400C-A2FF-BE2FDD3883E7}"/>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68E9E7F9-6942-4100-B2C2-4F812C701AF8}"/>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9B22DE8C-9491-430A-8383-A2A9452F98B5}"/>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696D81FA-86AF-4889-B9E6-6EFA352C50A5}"/>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637A25BD-22A4-4A73-A277-B49D53873115}"/>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EE3F5245-4CB0-4606-A3D9-AEA2CB2CCC97}"/>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39D4484B-2ED3-4FEB-943F-0FC4A3400E07}"/>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BBA9A4FA-59D1-4502-B131-83769A45F4EB}"/>
            </a:ext>
          </a:extLst>
        </xdr:cNvPr>
        <xdr:cNvSpPr txBox="1"/>
      </xdr:nvSpPr>
      <xdr:spPr>
        <a:xfrm>
          <a:off x="419100" y="33686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0928311D-DD4A-4223-9683-258C3BA23C68}"/>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814A87C3-18F7-475B-9171-5A1AAC5CC082}"/>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F69E1C09-E69B-41EB-ABB4-D3E4F6EEBE3A}"/>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51AC43F9-C8E8-4432-9453-B2E0A4FEF343}"/>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5FF4D317-237C-4258-B6D0-46F21F089461}"/>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3248B81D-75E4-4B1F-B3CD-92BEF38773B9}"/>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9A5ADADE-2B00-43D8-BE90-F043DAF95D42}"/>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ECB348FB-021D-46AA-B30B-5417F65119AF}"/>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F5CE832F-D4BA-4829-9BB8-FB81A9EB680D}"/>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8A73C63C-16D2-4AE0-9017-8193EEB678DC}"/>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2F88BA83-8CC9-46FD-AFD1-8BEEB02D474D}"/>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3FF24C61-5BDC-4BFE-ADCD-FECCD9A5A9AD}"/>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C725C35D-15F2-4EB7-A01C-3EB28E531A59}"/>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4586FB89-DEE3-4FFE-8281-667FF6E7A725}"/>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有形固定資産減価償却率は</a:t>
          </a:r>
          <a:r>
            <a:rPr lang="en-US" altLang="ja-JP" sz="1100">
              <a:solidFill>
                <a:schemeClr val="dk1"/>
              </a:solidFill>
              <a:effectLst/>
              <a:latin typeface="+mn-lt"/>
              <a:ea typeface="+mn-ea"/>
              <a:cs typeface="+mn-cs"/>
            </a:rPr>
            <a:t>70.8</a:t>
          </a:r>
          <a:r>
            <a:rPr lang="ja-JP" altLang="ja-JP" sz="1100">
              <a:solidFill>
                <a:schemeClr val="dk1"/>
              </a:solidFill>
              <a:effectLst/>
              <a:latin typeface="+mn-lt"/>
              <a:ea typeface="+mn-ea"/>
              <a:cs typeface="+mn-cs"/>
            </a:rPr>
            <a:t>と類似団体・全国平均・鳥取県内と 比較し、いずれも高い値となっている。町が所有する有形固定資産の 老朽化が進んでいることが顕著に表れている。 ただ、老朽化対策として単純に施設を更新していくのではなく、将来負 担も考慮しながら、施設の統廃合も含め検討していく必要がある。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4BD986CE-0379-407F-B2BA-087A0967D349}"/>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5D34E7C0-DBA3-45E5-B935-ABA646701F0A}"/>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E68C4916-BB9D-4F81-A730-C98E874B2FD9}"/>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C92E9820-C4C8-491F-90E0-410E2CB2A8F1}"/>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8D4FD56E-82E1-421F-B12C-9F2B7967CCEE}"/>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8C95E50D-A415-4E0D-A652-9AE0FC54B968}"/>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CE3F91B5-A774-45D0-B26A-284E0D2D363B}"/>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EC0D0FB-D7F2-4541-B1AC-84414D12D8CB}"/>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7304FC15-2D0C-42BD-82CB-4E6AD361AD6E}"/>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94DD53B1-CAAE-4206-BF5F-05E89279E725}"/>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E63D3C64-700B-45E6-AC79-06153A7CC10B}"/>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8ADE1055-1AE7-431B-BF73-9BAF4B89820F}"/>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C4B52958-1521-40AA-B9D1-2795CDFFD54C}"/>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F24A374C-48FE-4908-A258-061057C4E135}"/>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3D57249E-84DD-4155-8B20-9829B6869F14}"/>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B25B2BD-7951-41B3-BE83-8BDF831A4024}"/>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33</xdr:row>
      <xdr:rowOff>99695</xdr:rowOff>
    </xdr:to>
    <xdr:cxnSp macro="">
      <xdr:nvCxnSpPr>
        <xdr:cNvPr id="73" name="直線コネクタ 72">
          <a:extLst>
            <a:ext uri="{FF2B5EF4-FFF2-40B4-BE49-F238E27FC236}">
              <a16:creationId xmlns:a16="http://schemas.microsoft.com/office/drawing/2014/main" id="{84B77445-AD00-420D-A878-EB73A26C57E8}"/>
            </a:ext>
          </a:extLst>
        </xdr:cNvPr>
        <xdr:cNvCxnSpPr/>
      </xdr:nvCxnSpPr>
      <xdr:spPr>
        <a:xfrm flipV="1">
          <a:off x="4306570" y="5163185"/>
          <a:ext cx="1270" cy="110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74" name="有形固定資産減価償却率最小値テキスト">
          <a:extLst>
            <a:ext uri="{FF2B5EF4-FFF2-40B4-BE49-F238E27FC236}">
              <a16:creationId xmlns:a16="http://schemas.microsoft.com/office/drawing/2014/main" id="{0B0EDD94-2A3A-43B8-9AB8-D276AD5072B0}"/>
            </a:ext>
          </a:extLst>
        </xdr:cNvPr>
        <xdr:cNvSpPr txBox="1"/>
      </xdr:nvSpPr>
      <xdr:spPr>
        <a:xfrm>
          <a:off x="4359275" y="626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75" name="直線コネクタ 74">
          <a:extLst>
            <a:ext uri="{FF2B5EF4-FFF2-40B4-BE49-F238E27FC236}">
              <a16:creationId xmlns:a16="http://schemas.microsoft.com/office/drawing/2014/main" id="{2DD5AFD9-BEB8-471E-ABE5-CE3DCEBE27FC}"/>
            </a:ext>
          </a:extLst>
        </xdr:cNvPr>
        <xdr:cNvCxnSpPr/>
      </xdr:nvCxnSpPr>
      <xdr:spPr>
        <a:xfrm>
          <a:off x="4216400" y="626554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6" name="有形固定資産減価償却率最大値テキスト">
          <a:extLst>
            <a:ext uri="{FF2B5EF4-FFF2-40B4-BE49-F238E27FC236}">
              <a16:creationId xmlns:a16="http://schemas.microsoft.com/office/drawing/2014/main" id="{C54EA183-2FCE-4CF8-BA63-A869D3FF43CD}"/>
            </a:ext>
          </a:extLst>
        </xdr:cNvPr>
        <xdr:cNvSpPr txBox="1"/>
      </xdr:nvSpPr>
      <xdr:spPr>
        <a:xfrm>
          <a:off x="4359275" y="495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7" name="直線コネクタ 76">
          <a:extLst>
            <a:ext uri="{FF2B5EF4-FFF2-40B4-BE49-F238E27FC236}">
              <a16:creationId xmlns:a16="http://schemas.microsoft.com/office/drawing/2014/main" id="{8A9DBE6D-493D-4897-8CD5-F36A7428431E}"/>
            </a:ext>
          </a:extLst>
        </xdr:cNvPr>
        <xdr:cNvCxnSpPr/>
      </xdr:nvCxnSpPr>
      <xdr:spPr>
        <a:xfrm>
          <a:off x="4216400" y="516318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118339</xdr:rowOff>
    </xdr:from>
    <xdr:ext cx="405111" cy="259045"/>
    <xdr:sp macro="" textlink="">
      <xdr:nvSpPr>
        <xdr:cNvPr id="78" name="有形固定資産減価償却率平均値テキスト">
          <a:extLst>
            <a:ext uri="{FF2B5EF4-FFF2-40B4-BE49-F238E27FC236}">
              <a16:creationId xmlns:a16="http://schemas.microsoft.com/office/drawing/2014/main" id="{1510F742-ABE6-47CF-B6D0-E02EAE8B2BF3}"/>
            </a:ext>
          </a:extLst>
        </xdr:cNvPr>
        <xdr:cNvSpPr txBox="1"/>
      </xdr:nvSpPr>
      <xdr:spPr>
        <a:xfrm>
          <a:off x="4359275" y="5636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9" name="フローチャート: 判断 78">
          <a:extLst>
            <a:ext uri="{FF2B5EF4-FFF2-40B4-BE49-F238E27FC236}">
              <a16:creationId xmlns:a16="http://schemas.microsoft.com/office/drawing/2014/main" id="{A167306E-429D-419F-8A46-CF481233D7D2}"/>
            </a:ext>
          </a:extLst>
        </xdr:cNvPr>
        <xdr:cNvSpPr/>
      </xdr:nvSpPr>
      <xdr:spPr>
        <a:xfrm>
          <a:off x="4254500" y="57723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101388</xdr:rowOff>
    </xdr:from>
    <xdr:to>
      <xdr:col>19</xdr:col>
      <xdr:colOff>187325</xdr:colOff>
      <xdr:row>30</xdr:row>
      <xdr:rowOff>31538</xdr:rowOff>
    </xdr:to>
    <xdr:sp macro="" textlink="">
      <xdr:nvSpPr>
        <xdr:cNvPr id="80" name="フローチャート: 判断 79">
          <a:extLst>
            <a:ext uri="{FF2B5EF4-FFF2-40B4-BE49-F238E27FC236}">
              <a16:creationId xmlns:a16="http://schemas.microsoft.com/office/drawing/2014/main" id="{6C9248FC-D7EE-4261-B1FC-B82930173EEA}"/>
            </a:ext>
          </a:extLst>
        </xdr:cNvPr>
        <xdr:cNvSpPr/>
      </xdr:nvSpPr>
      <xdr:spPr>
        <a:xfrm>
          <a:off x="3616325" y="56195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128905</xdr:rowOff>
    </xdr:from>
    <xdr:to>
      <xdr:col>15</xdr:col>
      <xdr:colOff>187325</xdr:colOff>
      <xdr:row>29</xdr:row>
      <xdr:rowOff>59055</xdr:rowOff>
    </xdr:to>
    <xdr:sp macro="" textlink="">
      <xdr:nvSpPr>
        <xdr:cNvPr id="81" name="フローチャート: 判断 80">
          <a:extLst>
            <a:ext uri="{FF2B5EF4-FFF2-40B4-BE49-F238E27FC236}">
              <a16:creationId xmlns:a16="http://schemas.microsoft.com/office/drawing/2014/main" id="{CDE19280-F3A6-4CA8-95C2-22A5E3A1ADA3}"/>
            </a:ext>
          </a:extLst>
        </xdr:cNvPr>
        <xdr:cNvSpPr/>
      </xdr:nvSpPr>
      <xdr:spPr>
        <a:xfrm>
          <a:off x="2930525" y="54787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100118</xdr:rowOff>
    </xdr:from>
    <xdr:to>
      <xdr:col>11</xdr:col>
      <xdr:colOff>187325</xdr:colOff>
      <xdr:row>29</xdr:row>
      <xdr:rowOff>30268</xdr:rowOff>
    </xdr:to>
    <xdr:sp macro="" textlink="">
      <xdr:nvSpPr>
        <xdr:cNvPr id="82" name="フローチャート: 判断 81">
          <a:extLst>
            <a:ext uri="{FF2B5EF4-FFF2-40B4-BE49-F238E27FC236}">
              <a16:creationId xmlns:a16="http://schemas.microsoft.com/office/drawing/2014/main" id="{C9227919-8C42-46C6-9BF1-A45B7E5A625D}"/>
            </a:ext>
          </a:extLst>
        </xdr:cNvPr>
        <xdr:cNvSpPr/>
      </xdr:nvSpPr>
      <xdr:spPr>
        <a:xfrm>
          <a:off x="2244725" y="545634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28152</xdr:rowOff>
    </xdr:from>
    <xdr:to>
      <xdr:col>7</xdr:col>
      <xdr:colOff>187325</xdr:colOff>
      <xdr:row>28</xdr:row>
      <xdr:rowOff>129752</xdr:rowOff>
    </xdr:to>
    <xdr:sp macro="" textlink="">
      <xdr:nvSpPr>
        <xdr:cNvPr id="83" name="フローチャート: 判断 82">
          <a:extLst>
            <a:ext uri="{FF2B5EF4-FFF2-40B4-BE49-F238E27FC236}">
              <a16:creationId xmlns:a16="http://schemas.microsoft.com/office/drawing/2014/main" id="{0EA64337-A0C5-4CD5-A889-7A625767A24A}"/>
            </a:ext>
          </a:extLst>
        </xdr:cNvPr>
        <xdr:cNvSpPr/>
      </xdr:nvSpPr>
      <xdr:spPr>
        <a:xfrm>
          <a:off x="1558925" y="538437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B6C74CA-C7E4-45B8-B00F-2A918309DFBD}"/>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EA14CCC-91FF-4176-8A13-25BFE80CCF49}"/>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F799F33-3BDE-4F74-AAC3-D1163BA31A76}"/>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CBB845F-B7DC-4DC6-BDC1-3D2EA81E0F2B}"/>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577582E-FC06-41D9-9DCF-217412D6D2AC}"/>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141182</xdr:rowOff>
    </xdr:from>
    <xdr:to>
      <xdr:col>23</xdr:col>
      <xdr:colOff>136525</xdr:colOff>
      <xdr:row>33</xdr:row>
      <xdr:rowOff>71332</xdr:rowOff>
    </xdr:to>
    <xdr:sp macro="" textlink="">
      <xdr:nvSpPr>
        <xdr:cNvPr id="89" name="楕円 88">
          <a:extLst>
            <a:ext uri="{FF2B5EF4-FFF2-40B4-BE49-F238E27FC236}">
              <a16:creationId xmlns:a16="http://schemas.microsoft.com/office/drawing/2014/main" id="{A4AC5969-16E5-42FD-847A-7AB26F6BA92A}"/>
            </a:ext>
          </a:extLst>
        </xdr:cNvPr>
        <xdr:cNvSpPr/>
      </xdr:nvSpPr>
      <xdr:spPr>
        <a:xfrm>
          <a:off x="4254500" y="614510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56109</xdr:rowOff>
    </xdr:from>
    <xdr:ext cx="405111" cy="259045"/>
    <xdr:sp macro="" textlink="">
      <xdr:nvSpPr>
        <xdr:cNvPr id="90" name="有形固定資産減価償却率該当値テキスト">
          <a:extLst>
            <a:ext uri="{FF2B5EF4-FFF2-40B4-BE49-F238E27FC236}">
              <a16:creationId xmlns:a16="http://schemas.microsoft.com/office/drawing/2014/main" id="{324895CB-2B66-4773-A840-40EA10F7F88F}"/>
            </a:ext>
          </a:extLst>
        </xdr:cNvPr>
        <xdr:cNvSpPr txBox="1"/>
      </xdr:nvSpPr>
      <xdr:spPr>
        <a:xfrm>
          <a:off x="4359275" y="6056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17568</xdr:rowOff>
    </xdr:from>
    <xdr:to>
      <xdr:col>19</xdr:col>
      <xdr:colOff>187325</xdr:colOff>
      <xdr:row>31</xdr:row>
      <xdr:rowOff>119168</xdr:rowOff>
    </xdr:to>
    <xdr:sp macro="" textlink="">
      <xdr:nvSpPr>
        <xdr:cNvPr id="91" name="楕円 90">
          <a:extLst>
            <a:ext uri="{FF2B5EF4-FFF2-40B4-BE49-F238E27FC236}">
              <a16:creationId xmlns:a16="http://schemas.microsoft.com/office/drawing/2014/main" id="{61387C3F-C393-441B-9EE5-18AD514A0628}"/>
            </a:ext>
          </a:extLst>
        </xdr:cNvPr>
        <xdr:cNvSpPr/>
      </xdr:nvSpPr>
      <xdr:spPr>
        <a:xfrm>
          <a:off x="3616325" y="58563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68368</xdr:rowOff>
    </xdr:from>
    <xdr:to>
      <xdr:col>23</xdr:col>
      <xdr:colOff>85725</xdr:colOff>
      <xdr:row>33</xdr:row>
      <xdr:rowOff>20532</xdr:rowOff>
    </xdr:to>
    <xdr:cxnSp macro="">
      <xdr:nvCxnSpPr>
        <xdr:cNvPr id="92" name="直線コネクタ 91">
          <a:extLst>
            <a:ext uri="{FF2B5EF4-FFF2-40B4-BE49-F238E27FC236}">
              <a16:creationId xmlns:a16="http://schemas.microsoft.com/office/drawing/2014/main" id="{1253F2AD-35D8-4B2D-859C-B72B46AEE730}"/>
            </a:ext>
          </a:extLst>
        </xdr:cNvPr>
        <xdr:cNvCxnSpPr/>
      </xdr:nvCxnSpPr>
      <xdr:spPr>
        <a:xfrm>
          <a:off x="3673475" y="5904018"/>
          <a:ext cx="628650" cy="27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89535</xdr:rowOff>
    </xdr:from>
    <xdr:to>
      <xdr:col>15</xdr:col>
      <xdr:colOff>187325</xdr:colOff>
      <xdr:row>32</xdr:row>
      <xdr:rowOff>19685</xdr:rowOff>
    </xdr:to>
    <xdr:sp macro="" textlink="">
      <xdr:nvSpPr>
        <xdr:cNvPr id="93" name="楕円 92">
          <a:extLst>
            <a:ext uri="{FF2B5EF4-FFF2-40B4-BE49-F238E27FC236}">
              <a16:creationId xmlns:a16="http://schemas.microsoft.com/office/drawing/2014/main" id="{FBED4083-4804-4A4B-BB3C-BAA7900C6FA6}"/>
            </a:ext>
          </a:extLst>
        </xdr:cNvPr>
        <xdr:cNvSpPr/>
      </xdr:nvSpPr>
      <xdr:spPr>
        <a:xfrm>
          <a:off x="2930525" y="59251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68368</xdr:rowOff>
    </xdr:from>
    <xdr:to>
      <xdr:col>19</xdr:col>
      <xdr:colOff>136525</xdr:colOff>
      <xdr:row>31</xdr:row>
      <xdr:rowOff>140335</xdr:rowOff>
    </xdr:to>
    <xdr:cxnSp macro="">
      <xdr:nvCxnSpPr>
        <xdr:cNvPr id="94" name="直線コネクタ 93">
          <a:extLst>
            <a:ext uri="{FF2B5EF4-FFF2-40B4-BE49-F238E27FC236}">
              <a16:creationId xmlns:a16="http://schemas.microsoft.com/office/drawing/2014/main" id="{B0C58F94-27F2-4EC4-87FC-FFD39F02213D}"/>
            </a:ext>
          </a:extLst>
        </xdr:cNvPr>
        <xdr:cNvCxnSpPr/>
      </xdr:nvCxnSpPr>
      <xdr:spPr>
        <a:xfrm flipV="1">
          <a:off x="2987675" y="5904018"/>
          <a:ext cx="685800" cy="7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121708</xdr:rowOff>
    </xdr:from>
    <xdr:to>
      <xdr:col>11</xdr:col>
      <xdr:colOff>187325</xdr:colOff>
      <xdr:row>29</xdr:row>
      <xdr:rowOff>51858</xdr:rowOff>
    </xdr:to>
    <xdr:sp macro="" textlink="">
      <xdr:nvSpPr>
        <xdr:cNvPr id="95" name="楕円 94">
          <a:extLst>
            <a:ext uri="{FF2B5EF4-FFF2-40B4-BE49-F238E27FC236}">
              <a16:creationId xmlns:a16="http://schemas.microsoft.com/office/drawing/2014/main" id="{91C296BC-FCA2-4B37-8E42-BB2EE3CD70DD}"/>
            </a:ext>
          </a:extLst>
        </xdr:cNvPr>
        <xdr:cNvSpPr/>
      </xdr:nvSpPr>
      <xdr:spPr>
        <a:xfrm>
          <a:off x="2244725" y="54779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1058</xdr:rowOff>
    </xdr:from>
    <xdr:to>
      <xdr:col>15</xdr:col>
      <xdr:colOff>136525</xdr:colOff>
      <xdr:row>31</xdr:row>
      <xdr:rowOff>140335</xdr:rowOff>
    </xdr:to>
    <xdr:cxnSp macro="">
      <xdr:nvCxnSpPr>
        <xdr:cNvPr id="96" name="直線コネクタ 95">
          <a:extLst>
            <a:ext uri="{FF2B5EF4-FFF2-40B4-BE49-F238E27FC236}">
              <a16:creationId xmlns:a16="http://schemas.microsoft.com/office/drawing/2014/main" id="{2F8AD545-224F-42C6-957D-15AD24644F62}"/>
            </a:ext>
          </a:extLst>
        </xdr:cNvPr>
        <xdr:cNvCxnSpPr/>
      </xdr:nvCxnSpPr>
      <xdr:spPr>
        <a:xfrm>
          <a:off x="2301875" y="5516033"/>
          <a:ext cx="685800" cy="46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16298</xdr:rowOff>
    </xdr:from>
    <xdr:to>
      <xdr:col>7</xdr:col>
      <xdr:colOff>187325</xdr:colOff>
      <xdr:row>30</xdr:row>
      <xdr:rowOff>117898</xdr:rowOff>
    </xdr:to>
    <xdr:sp macro="" textlink="">
      <xdr:nvSpPr>
        <xdr:cNvPr id="97" name="楕円 96">
          <a:extLst>
            <a:ext uri="{FF2B5EF4-FFF2-40B4-BE49-F238E27FC236}">
              <a16:creationId xmlns:a16="http://schemas.microsoft.com/office/drawing/2014/main" id="{B9135E1A-B8DC-44CA-9BDE-B1168C23BA55}"/>
            </a:ext>
          </a:extLst>
        </xdr:cNvPr>
        <xdr:cNvSpPr/>
      </xdr:nvSpPr>
      <xdr:spPr>
        <a:xfrm>
          <a:off x="1558925" y="56931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1058</xdr:rowOff>
    </xdr:from>
    <xdr:to>
      <xdr:col>11</xdr:col>
      <xdr:colOff>136525</xdr:colOff>
      <xdr:row>30</xdr:row>
      <xdr:rowOff>67098</xdr:rowOff>
    </xdr:to>
    <xdr:cxnSp macro="">
      <xdr:nvCxnSpPr>
        <xdr:cNvPr id="98" name="直線コネクタ 97">
          <a:extLst>
            <a:ext uri="{FF2B5EF4-FFF2-40B4-BE49-F238E27FC236}">
              <a16:creationId xmlns:a16="http://schemas.microsoft.com/office/drawing/2014/main" id="{2AFCA400-9C28-4822-8B64-C3039460B974}"/>
            </a:ext>
          </a:extLst>
        </xdr:cNvPr>
        <xdr:cNvCxnSpPr/>
      </xdr:nvCxnSpPr>
      <xdr:spPr>
        <a:xfrm flipV="1">
          <a:off x="1616075" y="5516033"/>
          <a:ext cx="6858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48065</xdr:rowOff>
    </xdr:from>
    <xdr:ext cx="405111" cy="259045"/>
    <xdr:sp macro="" textlink="">
      <xdr:nvSpPr>
        <xdr:cNvPr id="99" name="n_1aveValue有形固定資産減価償却率">
          <a:extLst>
            <a:ext uri="{FF2B5EF4-FFF2-40B4-BE49-F238E27FC236}">
              <a16:creationId xmlns:a16="http://schemas.microsoft.com/office/drawing/2014/main" id="{25064E31-1F22-4CE1-A4C3-60A0439C3D6E}"/>
            </a:ext>
          </a:extLst>
        </xdr:cNvPr>
        <xdr:cNvSpPr txBox="1"/>
      </xdr:nvSpPr>
      <xdr:spPr>
        <a:xfrm>
          <a:off x="3474094" y="5397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75582</xdr:rowOff>
    </xdr:from>
    <xdr:ext cx="405111" cy="259045"/>
    <xdr:sp macro="" textlink="">
      <xdr:nvSpPr>
        <xdr:cNvPr id="100" name="n_2aveValue有形固定資産減価償却率">
          <a:extLst>
            <a:ext uri="{FF2B5EF4-FFF2-40B4-BE49-F238E27FC236}">
              <a16:creationId xmlns:a16="http://schemas.microsoft.com/office/drawing/2014/main" id="{E8EEBF29-4C18-4F2A-9073-48F2B5588B41}"/>
            </a:ext>
          </a:extLst>
        </xdr:cNvPr>
        <xdr:cNvSpPr txBox="1"/>
      </xdr:nvSpPr>
      <xdr:spPr>
        <a:xfrm>
          <a:off x="2797819" y="52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46795</xdr:rowOff>
    </xdr:from>
    <xdr:ext cx="405111" cy="259045"/>
    <xdr:sp macro="" textlink="">
      <xdr:nvSpPr>
        <xdr:cNvPr id="101" name="n_3aveValue有形固定資産減価償却率">
          <a:extLst>
            <a:ext uri="{FF2B5EF4-FFF2-40B4-BE49-F238E27FC236}">
              <a16:creationId xmlns:a16="http://schemas.microsoft.com/office/drawing/2014/main" id="{BAE342A1-D0C6-44D7-8D61-BB50C3C0BD38}"/>
            </a:ext>
          </a:extLst>
        </xdr:cNvPr>
        <xdr:cNvSpPr txBox="1"/>
      </xdr:nvSpPr>
      <xdr:spPr>
        <a:xfrm>
          <a:off x="2112019" y="52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146279</xdr:rowOff>
    </xdr:from>
    <xdr:ext cx="405111" cy="259045"/>
    <xdr:sp macro="" textlink="">
      <xdr:nvSpPr>
        <xdr:cNvPr id="102" name="n_4aveValue有形固定資産減価償却率">
          <a:extLst>
            <a:ext uri="{FF2B5EF4-FFF2-40B4-BE49-F238E27FC236}">
              <a16:creationId xmlns:a16="http://schemas.microsoft.com/office/drawing/2014/main" id="{87357C4E-5C4C-4FBD-86FC-527CFD375E94}"/>
            </a:ext>
          </a:extLst>
        </xdr:cNvPr>
        <xdr:cNvSpPr txBox="1"/>
      </xdr:nvSpPr>
      <xdr:spPr>
        <a:xfrm>
          <a:off x="1426219" y="5172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110295</xdr:rowOff>
    </xdr:from>
    <xdr:ext cx="405111" cy="259045"/>
    <xdr:sp macro="" textlink="">
      <xdr:nvSpPr>
        <xdr:cNvPr id="103" name="n_1mainValue有形固定資産減価償却率">
          <a:extLst>
            <a:ext uri="{FF2B5EF4-FFF2-40B4-BE49-F238E27FC236}">
              <a16:creationId xmlns:a16="http://schemas.microsoft.com/office/drawing/2014/main" id="{8598D0F4-F796-4587-B5D4-D6BEB9041839}"/>
            </a:ext>
          </a:extLst>
        </xdr:cNvPr>
        <xdr:cNvSpPr txBox="1"/>
      </xdr:nvSpPr>
      <xdr:spPr>
        <a:xfrm>
          <a:off x="3474094" y="594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104" name="n_2mainValue有形固定資産減価償却率">
          <a:extLst>
            <a:ext uri="{FF2B5EF4-FFF2-40B4-BE49-F238E27FC236}">
              <a16:creationId xmlns:a16="http://schemas.microsoft.com/office/drawing/2014/main" id="{9C89F066-1AEA-47EC-A98E-DF2DC5DF9394}"/>
            </a:ext>
          </a:extLst>
        </xdr:cNvPr>
        <xdr:cNvSpPr txBox="1"/>
      </xdr:nvSpPr>
      <xdr:spPr>
        <a:xfrm>
          <a:off x="2797819"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42985</xdr:rowOff>
    </xdr:from>
    <xdr:ext cx="405111" cy="259045"/>
    <xdr:sp macro="" textlink="">
      <xdr:nvSpPr>
        <xdr:cNvPr id="105" name="n_3mainValue有形固定資産減価償却率">
          <a:extLst>
            <a:ext uri="{FF2B5EF4-FFF2-40B4-BE49-F238E27FC236}">
              <a16:creationId xmlns:a16="http://schemas.microsoft.com/office/drawing/2014/main" id="{FA02876A-7E72-42AE-BA1C-21B5D063E465}"/>
            </a:ext>
          </a:extLst>
        </xdr:cNvPr>
        <xdr:cNvSpPr txBox="1"/>
      </xdr:nvSpPr>
      <xdr:spPr>
        <a:xfrm>
          <a:off x="2112019" y="55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109025</xdr:rowOff>
    </xdr:from>
    <xdr:ext cx="405111" cy="259045"/>
    <xdr:sp macro="" textlink="">
      <xdr:nvSpPr>
        <xdr:cNvPr id="106" name="n_4mainValue有形固定資産減価償却率">
          <a:extLst>
            <a:ext uri="{FF2B5EF4-FFF2-40B4-BE49-F238E27FC236}">
              <a16:creationId xmlns:a16="http://schemas.microsoft.com/office/drawing/2014/main" id="{A6F0940D-0BA0-42A3-AB08-3AAB386239F3}"/>
            </a:ext>
          </a:extLst>
        </xdr:cNvPr>
        <xdr:cNvSpPr txBox="1"/>
      </xdr:nvSpPr>
      <xdr:spPr>
        <a:xfrm>
          <a:off x="1426219" y="5782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9127470D-149A-4769-802A-7C0E9ED1F69C}"/>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2484BED5-D0C2-4227-A992-F12E60EC0231}"/>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3415B510-AF4C-447A-958D-D893BD548B09}"/>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AE9013B1-F1B4-45A4-B7D8-D4653F8C83C6}"/>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D6BB4EE9-F003-4573-AD79-DEABF271F7E4}"/>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C1EFC97-0EA6-4919-B42B-9B1E7103A036}"/>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B176A973-2AD0-4F8A-B449-66F08566C2AA}"/>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376A4DE4-C11B-4965-B0C8-2FBB12696112}"/>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D48E5B8-2568-438E-AABB-A3F80A4FDE02}"/>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D9D8F11A-1BCC-42FC-B5D8-FCCE220B8127}"/>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9D77F781-47E5-43B7-B671-BF67DDFD9774}"/>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5FD09277-8CAF-4563-AFF7-9A434181406F}"/>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9BD03D84-470E-44C7-92BE-EB132476BD5E}"/>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債務償還比率は</a:t>
          </a:r>
          <a:r>
            <a:rPr lang="en-US" altLang="ja-JP" sz="1100">
              <a:solidFill>
                <a:schemeClr val="dk1"/>
              </a:solidFill>
              <a:effectLst/>
              <a:latin typeface="+mn-lt"/>
              <a:ea typeface="+mn-ea"/>
              <a:cs typeface="+mn-cs"/>
            </a:rPr>
            <a:t>R3</a:t>
          </a:r>
          <a:r>
            <a:rPr lang="ja-JP" altLang="ja-JP" sz="1100">
              <a:solidFill>
                <a:schemeClr val="dk1"/>
              </a:solidFill>
              <a:effectLst/>
              <a:latin typeface="+mn-lt"/>
              <a:ea typeface="+mn-ea"/>
              <a:cs typeface="+mn-cs"/>
            </a:rPr>
            <a:t>と比較し</a:t>
          </a:r>
          <a:r>
            <a:rPr lang="en-US" altLang="ja-JP" sz="1100">
              <a:solidFill>
                <a:schemeClr val="dk1"/>
              </a:solidFill>
              <a:effectLst/>
              <a:latin typeface="+mn-lt"/>
              <a:ea typeface="+mn-ea"/>
              <a:cs typeface="+mn-cs"/>
            </a:rPr>
            <a:t>9.6</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の</a:t>
          </a:r>
          <a:r>
            <a:rPr lang="en-US" altLang="ja-JP" sz="1100">
              <a:solidFill>
                <a:schemeClr val="dk1"/>
              </a:solidFill>
              <a:effectLst/>
              <a:latin typeface="+mn-lt"/>
              <a:ea typeface="+mn-ea"/>
              <a:cs typeface="+mn-cs"/>
            </a:rPr>
            <a:t>320.4</a:t>
          </a:r>
          <a:r>
            <a:rPr lang="ja-JP" altLang="ja-JP" sz="1100">
              <a:solidFill>
                <a:schemeClr val="dk1"/>
              </a:solidFill>
              <a:effectLst/>
              <a:latin typeface="+mn-lt"/>
              <a:ea typeface="+mn-ea"/>
              <a:cs typeface="+mn-cs"/>
            </a:rPr>
            <a:t>％となった。 </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2998F55C-A79D-4325-A8DC-F20335DCFAB4}"/>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DB0F2092-FA8D-439E-AB75-0BB1B167C506}"/>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58AD348-B448-457E-B0C5-278B040FED28}"/>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83FB01DD-0759-4F56-9196-4E5BF4CE59B8}"/>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25C49D06-6BF5-4920-82E9-668EEB554C43}"/>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6F6D2C68-3107-40B4-B142-50669C4A548E}"/>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106B196B-9B08-4F62-B842-00A53D12FC38}"/>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59CD494D-A311-4B05-882C-AACBF610C02A}"/>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A14715CC-A020-4270-983C-337F07A05AB2}"/>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582C1BE1-4693-40AA-9342-567C3EA4E9EC}"/>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C305C252-1E1A-4C5E-8CF9-660BE758A8A3}"/>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832D9899-6434-4F76-BFFC-DB19D6AA308E}"/>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181C60-5515-43B5-BEFA-D63B4EBB564F}"/>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37558601-93CC-4284-A564-047E9130034E}"/>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74322EFA-5C65-4379-86B2-DDAA843B59D1}"/>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139742</xdr:rowOff>
    </xdr:from>
    <xdr:to>
      <xdr:col>76</xdr:col>
      <xdr:colOff>21589</xdr:colOff>
      <xdr:row>33</xdr:row>
      <xdr:rowOff>72348</xdr:rowOff>
    </xdr:to>
    <xdr:cxnSp macro="">
      <xdr:nvCxnSpPr>
        <xdr:cNvPr id="135" name="直線コネクタ 134">
          <a:extLst>
            <a:ext uri="{FF2B5EF4-FFF2-40B4-BE49-F238E27FC236}">
              <a16:creationId xmlns:a16="http://schemas.microsoft.com/office/drawing/2014/main" id="{9F2AAF0C-4F31-40FD-BCC9-5731F93EB903}"/>
            </a:ext>
          </a:extLst>
        </xdr:cNvPr>
        <xdr:cNvCxnSpPr/>
      </xdr:nvCxnSpPr>
      <xdr:spPr>
        <a:xfrm flipV="1">
          <a:off x="13326745" y="5172117"/>
          <a:ext cx="1269" cy="105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76175</xdr:rowOff>
    </xdr:from>
    <xdr:ext cx="469744" cy="259045"/>
    <xdr:sp macro="" textlink="">
      <xdr:nvSpPr>
        <xdr:cNvPr id="136" name="債務償還比率最小値テキスト">
          <a:extLst>
            <a:ext uri="{FF2B5EF4-FFF2-40B4-BE49-F238E27FC236}">
              <a16:creationId xmlns:a16="http://schemas.microsoft.com/office/drawing/2014/main" id="{3365C2BE-0732-4D1A-87DC-4A087D0ED2D7}"/>
            </a:ext>
          </a:extLst>
        </xdr:cNvPr>
        <xdr:cNvSpPr txBox="1"/>
      </xdr:nvSpPr>
      <xdr:spPr>
        <a:xfrm>
          <a:off x="13379450" y="623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72348</xdr:rowOff>
    </xdr:from>
    <xdr:to>
      <xdr:col>76</xdr:col>
      <xdr:colOff>111125</xdr:colOff>
      <xdr:row>33</xdr:row>
      <xdr:rowOff>72348</xdr:rowOff>
    </xdr:to>
    <xdr:cxnSp macro="">
      <xdr:nvCxnSpPr>
        <xdr:cNvPr id="137" name="直線コネクタ 136">
          <a:extLst>
            <a:ext uri="{FF2B5EF4-FFF2-40B4-BE49-F238E27FC236}">
              <a16:creationId xmlns:a16="http://schemas.microsoft.com/office/drawing/2014/main" id="{DBB20AB1-85CF-4419-B5F8-B8AE533D6CAA}"/>
            </a:ext>
          </a:extLst>
        </xdr:cNvPr>
        <xdr:cNvCxnSpPr/>
      </xdr:nvCxnSpPr>
      <xdr:spPr>
        <a:xfrm>
          <a:off x="13255625" y="62318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86419</xdr:rowOff>
    </xdr:from>
    <xdr:ext cx="405111" cy="259045"/>
    <xdr:sp macro="" textlink="">
      <xdr:nvSpPr>
        <xdr:cNvPr id="138" name="債務償還比率最大値テキスト">
          <a:extLst>
            <a:ext uri="{FF2B5EF4-FFF2-40B4-BE49-F238E27FC236}">
              <a16:creationId xmlns:a16="http://schemas.microsoft.com/office/drawing/2014/main" id="{3298BBCF-CA65-4CE5-A528-5E5364D28758}"/>
            </a:ext>
          </a:extLst>
        </xdr:cNvPr>
        <xdr:cNvSpPr txBox="1"/>
      </xdr:nvSpPr>
      <xdr:spPr>
        <a:xfrm>
          <a:off x="13379450" y="4950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139742</xdr:rowOff>
    </xdr:from>
    <xdr:to>
      <xdr:col>76</xdr:col>
      <xdr:colOff>111125</xdr:colOff>
      <xdr:row>26</xdr:row>
      <xdr:rowOff>139742</xdr:rowOff>
    </xdr:to>
    <xdr:cxnSp macro="">
      <xdr:nvCxnSpPr>
        <xdr:cNvPr id="139" name="直線コネクタ 138">
          <a:extLst>
            <a:ext uri="{FF2B5EF4-FFF2-40B4-BE49-F238E27FC236}">
              <a16:creationId xmlns:a16="http://schemas.microsoft.com/office/drawing/2014/main" id="{28398FFA-ABF5-4A87-95A7-03944B8892E6}"/>
            </a:ext>
          </a:extLst>
        </xdr:cNvPr>
        <xdr:cNvCxnSpPr/>
      </xdr:nvCxnSpPr>
      <xdr:spPr>
        <a:xfrm>
          <a:off x="13255625" y="51721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164196</xdr:rowOff>
    </xdr:from>
    <xdr:ext cx="469744" cy="259045"/>
    <xdr:sp macro="" textlink="">
      <xdr:nvSpPr>
        <xdr:cNvPr id="140" name="債務償還比率平均値テキスト">
          <a:extLst>
            <a:ext uri="{FF2B5EF4-FFF2-40B4-BE49-F238E27FC236}">
              <a16:creationId xmlns:a16="http://schemas.microsoft.com/office/drawing/2014/main" id="{7ECDAFFE-9C62-43A7-82EF-38DE481E7B86}"/>
            </a:ext>
          </a:extLst>
        </xdr:cNvPr>
        <xdr:cNvSpPr txBox="1"/>
      </xdr:nvSpPr>
      <xdr:spPr>
        <a:xfrm>
          <a:off x="13379450" y="5675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14319</xdr:rowOff>
    </xdr:from>
    <xdr:to>
      <xdr:col>76</xdr:col>
      <xdr:colOff>73025</xdr:colOff>
      <xdr:row>30</xdr:row>
      <xdr:rowOff>115919</xdr:rowOff>
    </xdr:to>
    <xdr:sp macro="" textlink="">
      <xdr:nvSpPr>
        <xdr:cNvPr id="141" name="フローチャート: 判断 140">
          <a:extLst>
            <a:ext uri="{FF2B5EF4-FFF2-40B4-BE49-F238E27FC236}">
              <a16:creationId xmlns:a16="http://schemas.microsoft.com/office/drawing/2014/main" id="{FDF305FD-F656-4480-8A32-BAF747E7924B}"/>
            </a:ext>
          </a:extLst>
        </xdr:cNvPr>
        <xdr:cNvSpPr/>
      </xdr:nvSpPr>
      <xdr:spPr>
        <a:xfrm>
          <a:off x="13293725" y="568804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4244</xdr:rowOff>
    </xdr:from>
    <xdr:to>
      <xdr:col>72</xdr:col>
      <xdr:colOff>123825</xdr:colOff>
      <xdr:row>30</xdr:row>
      <xdr:rowOff>105844</xdr:rowOff>
    </xdr:to>
    <xdr:sp macro="" textlink="">
      <xdr:nvSpPr>
        <xdr:cNvPr id="142" name="フローチャート: 判断 141">
          <a:extLst>
            <a:ext uri="{FF2B5EF4-FFF2-40B4-BE49-F238E27FC236}">
              <a16:creationId xmlns:a16="http://schemas.microsoft.com/office/drawing/2014/main" id="{372D8668-B73D-4ECD-BBB6-A18A06476E0F}"/>
            </a:ext>
          </a:extLst>
        </xdr:cNvPr>
        <xdr:cNvSpPr/>
      </xdr:nvSpPr>
      <xdr:spPr>
        <a:xfrm>
          <a:off x="12646025" y="56843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104648</xdr:rowOff>
    </xdr:from>
    <xdr:to>
      <xdr:col>68</xdr:col>
      <xdr:colOff>123825</xdr:colOff>
      <xdr:row>32</xdr:row>
      <xdr:rowOff>34798</xdr:rowOff>
    </xdr:to>
    <xdr:sp macro="" textlink="">
      <xdr:nvSpPr>
        <xdr:cNvPr id="143" name="フローチャート: 判断 142">
          <a:extLst>
            <a:ext uri="{FF2B5EF4-FFF2-40B4-BE49-F238E27FC236}">
              <a16:creationId xmlns:a16="http://schemas.microsoft.com/office/drawing/2014/main" id="{842621D7-F8E9-4341-882B-762989AE82F9}"/>
            </a:ext>
          </a:extLst>
        </xdr:cNvPr>
        <xdr:cNvSpPr/>
      </xdr:nvSpPr>
      <xdr:spPr>
        <a:xfrm>
          <a:off x="11960225" y="594664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134874</xdr:rowOff>
    </xdr:from>
    <xdr:to>
      <xdr:col>64</xdr:col>
      <xdr:colOff>123825</xdr:colOff>
      <xdr:row>32</xdr:row>
      <xdr:rowOff>65024</xdr:rowOff>
    </xdr:to>
    <xdr:sp macro="" textlink="">
      <xdr:nvSpPr>
        <xdr:cNvPr id="144" name="フローチャート: 判断 143">
          <a:extLst>
            <a:ext uri="{FF2B5EF4-FFF2-40B4-BE49-F238E27FC236}">
              <a16:creationId xmlns:a16="http://schemas.microsoft.com/office/drawing/2014/main" id="{A5D07A4A-4E7B-4E78-86E7-B10C0EEB2EB8}"/>
            </a:ext>
          </a:extLst>
        </xdr:cNvPr>
        <xdr:cNvSpPr/>
      </xdr:nvSpPr>
      <xdr:spPr>
        <a:xfrm>
          <a:off x="11274425" y="59736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145489</xdr:rowOff>
    </xdr:from>
    <xdr:to>
      <xdr:col>60</xdr:col>
      <xdr:colOff>123825</xdr:colOff>
      <xdr:row>32</xdr:row>
      <xdr:rowOff>75639</xdr:rowOff>
    </xdr:to>
    <xdr:sp macro="" textlink="">
      <xdr:nvSpPr>
        <xdr:cNvPr id="145" name="フローチャート: 判断 144">
          <a:extLst>
            <a:ext uri="{FF2B5EF4-FFF2-40B4-BE49-F238E27FC236}">
              <a16:creationId xmlns:a16="http://schemas.microsoft.com/office/drawing/2014/main" id="{DB2158BB-EEF0-4EF0-9828-C014A4BE4FD7}"/>
            </a:ext>
          </a:extLst>
        </xdr:cNvPr>
        <xdr:cNvSpPr/>
      </xdr:nvSpPr>
      <xdr:spPr>
        <a:xfrm>
          <a:off x="10588625" y="59811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2675336-D2C4-4D7E-81C2-A4F9004CDA03}"/>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8DD7BA7-DCA9-4609-B11D-FCC2076413E2}"/>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1156944-141C-470B-9A7C-153ED45AAFE4}"/>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C69930F-5EA4-4E05-AA78-749918E23C86}"/>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4E42BFE-2FF8-4369-99FF-51FEA883D257}"/>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94911</xdr:rowOff>
    </xdr:from>
    <xdr:to>
      <xdr:col>76</xdr:col>
      <xdr:colOff>73025</xdr:colOff>
      <xdr:row>30</xdr:row>
      <xdr:rowOff>25061</xdr:rowOff>
    </xdr:to>
    <xdr:sp macro="" textlink="">
      <xdr:nvSpPr>
        <xdr:cNvPr id="151" name="楕円 150">
          <a:extLst>
            <a:ext uri="{FF2B5EF4-FFF2-40B4-BE49-F238E27FC236}">
              <a16:creationId xmlns:a16="http://schemas.microsoft.com/office/drawing/2014/main" id="{A3A46D06-3714-4656-B00B-A91206450428}"/>
            </a:ext>
          </a:extLst>
        </xdr:cNvPr>
        <xdr:cNvSpPr/>
      </xdr:nvSpPr>
      <xdr:spPr>
        <a:xfrm>
          <a:off x="13293725" y="56098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117788</xdr:rowOff>
    </xdr:from>
    <xdr:ext cx="469744" cy="259045"/>
    <xdr:sp macro="" textlink="">
      <xdr:nvSpPr>
        <xdr:cNvPr id="152" name="債務償還比率該当値テキスト">
          <a:extLst>
            <a:ext uri="{FF2B5EF4-FFF2-40B4-BE49-F238E27FC236}">
              <a16:creationId xmlns:a16="http://schemas.microsoft.com/office/drawing/2014/main" id="{3298F196-E516-4722-87E8-887B9CDF8179}"/>
            </a:ext>
          </a:extLst>
        </xdr:cNvPr>
        <xdr:cNvSpPr txBox="1"/>
      </xdr:nvSpPr>
      <xdr:spPr>
        <a:xfrm>
          <a:off x="13379450" y="547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77639</xdr:rowOff>
    </xdr:from>
    <xdr:to>
      <xdr:col>72</xdr:col>
      <xdr:colOff>123825</xdr:colOff>
      <xdr:row>30</xdr:row>
      <xdr:rowOff>7789</xdr:rowOff>
    </xdr:to>
    <xdr:sp macro="" textlink="">
      <xdr:nvSpPr>
        <xdr:cNvPr id="153" name="楕円 152">
          <a:extLst>
            <a:ext uri="{FF2B5EF4-FFF2-40B4-BE49-F238E27FC236}">
              <a16:creationId xmlns:a16="http://schemas.microsoft.com/office/drawing/2014/main" id="{289DB789-83F3-4599-AB63-93FBEA60FD22}"/>
            </a:ext>
          </a:extLst>
        </xdr:cNvPr>
        <xdr:cNvSpPr/>
      </xdr:nvSpPr>
      <xdr:spPr>
        <a:xfrm>
          <a:off x="12646025" y="55926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128439</xdr:rowOff>
    </xdr:from>
    <xdr:to>
      <xdr:col>76</xdr:col>
      <xdr:colOff>22225</xdr:colOff>
      <xdr:row>29</xdr:row>
      <xdr:rowOff>145711</xdr:rowOff>
    </xdr:to>
    <xdr:cxnSp macro="">
      <xdr:nvCxnSpPr>
        <xdr:cNvPr id="154" name="直線コネクタ 153">
          <a:extLst>
            <a:ext uri="{FF2B5EF4-FFF2-40B4-BE49-F238E27FC236}">
              <a16:creationId xmlns:a16="http://schemas.microsoft.com/office/drawing/2014/main" id="{94DACAA1-00D2-46B5-9A6D-762C83E370C4}"/>
            </a:ext>
          </a:extLst>
        </xdr:cNvPr>
        <xdr:cNvCxnSpPr/>
      </xdr:nvCxnSpPr>
      <xdr:spPr>
        <a:xfrm>
          <a:off x="12693650" y="5640239"/>
          <a:ext cx="638175"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121370</xdr:rowOff>
    </xdr:from>
    <xdr:to>
      <xdr:col>68</xdr:col>
      <xdr:colOff>123825</xdr:colOff>
      <xdr:row>31</xdr:row>
      <xdr:rowOff>51520</xdr:rowOff>
    </xdr:to>
    <xdr:sp macro="" textlink="">
      <xdr:nvSpPr>
        <xdr:cNvPr id="155" name="楕円 154">
          <a:extLst>
            <a:ext uri="{FF2B5EF4-FFF2-40B4-BE49-F238E27FC236}">
              <a16:creationId xmlns:a16="http://schemas.microsoft.com/office/drawing/2014/main" id="{8B6B53AB-B8E6-403C-9FC9-AED6289BC7EB}"/>
            </a:ext>
          </a:extLst>
        </xdr:cNvPr>
        <xdr:cNvSpPr/>
      </xdr:nvSpPr>
      <xdr:spPr>
        <a:xfrm>
          <a:off x="11960225" y="580144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128439</xdr:rowOff>
    </xdr:from>
    <xdr:to>
      <xdr:col>72</xdr:col>
      <xdr:colOff>73025</xdr:colOff>
      <xdr:row>31</xdr:row>
      <xdr:rowOff>720</xdr:rowOff>
    </xdr:to>
    <xdr:cxnSp macro="">
      <xdr:nvCxnSpPr>
        <xdr:cNvPr id="156" name="直線コネクタ 155">
          <a:extLst>
            <a:ext uri="{FF2B5EF4-FFF2-40B4-BE49-F238E27FC236}">
              <a16:creationId xmlns:a16="http://schemas.microsoft.com/office/drawing/2014/main" id="{8FCAF101-E189-44E4-B234-CFB8D1D566A5}"/>
            </a:ext>
          </a:extLst>
        </xdr:cNvPr>
        <xdr:cNvCxnSpPr/>
      </xdr:nvCxnSpPr>
      <xdr:spPr>
        <a:xfrm flipV="1">
          <a:off x="12007850" y="5640239"/>
          <a:ext cx="685800" cy="19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35200</xdr:rowOff>
    </xdr:from>
    <xdr:to>
      <xdr:col>64</xdr:col>
      <xdr:colOff>123825</xdr:colOff>
      <xdr:row>31</xdr:row>
      <xdr:rowOff>136800</xdr:rowOff>
    </xdr:to>
    <xdr:sp macro="" textlink="">
      <xdr:nvSpPr>
        <xdr:cNvPr id="157" name="楕円 156">
          <a:extLst>
            <a:ext uri="{FF2B5EF4-FFF2-40B4-BE49-F238E27FC236}">
              <a16:creationId xmlns:a16="http://schemas.microsoft.com/office/drawing/2014/main" id="{D02DC404-3423-4B29-971F-BCA8318BA2AE}"/>
            </a:ext>
          </a:extLst>
        </xdr:cNvPr>
        <xdr:cNvSpPr/>
      </xdr:nvSpPr>
      <xdr:spPr>
        <a:xfrm>
          <a:off x="11274425" y="5874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720</xdr:rowOff>
    </xdr:from>
    <xdr:to>
      <xdr:col>68</xdr:col>
      <xdr:colOff>73025</xdr:colOff>
      <xdr:row>31</xdr:row>
      <xdr:rowOff>86000</xdr:rowOff>
    </xdr:to>
    <xdr:cxnSp macro="">
      <xdr:nvCxnSpPr>
        <xdr:cNvPr id="158" name="直線コネクタ 157">
          <a:extLst>
            <a:ext uri="{FF2B5EF4-FFF2-40B4-BE49-F238E27FC236}">
              <a16:creationId xmlns:a16="http://schemas.microsoft.com/office/drawing/2014/main" id="{DC7FC5E4-D812-4F59-B773-EC0A47371597}"/>
            </a:ext>
          </a:extLst>
        </xdr:cNvPr>
        <xdr:cNvCxnSpPr/>
      </xdr:nvCxnSpPr>
      <xdr:spPr>
        <a:xfrm flipV="1">
          <a:off x="11322050" y="5839545"/>
          <a:ext cx="685800" cy="8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70284</xdr:rowOff>
    </xdr:from>
    <xdr:to>
      <xdr:col>60</xdr:col>
      <xdr:colOff>123825</xdr:colOff>
      <xdr:row>32</xdr:row>
      <xdr:rowOff>434</xdr:rowOff>
    </xdr:to>
    <xdr:sp macro="" textlink="">
      <xdr:nvSpPr>
        <xdr:cNvPr id="159" name="楕円 158">
          <a:extLst>
            <a:ext uri="{FF2B5EF4-FFF2-40B4-BE49-F238E27FC236}">
              <a16:creationId xmlns:a16="http://schemas.microsoft.com/office/drawing/2014/main" id="{41F5B238-C4D7-4D7C-B48D-9FF08DDDC48C}"/>
            </a:ext>
          </a:extLst>
        </xdr:cNvPr>
        <xdr:cNvSpPr/>
      </xdr:nvSpPr>
      <xdr:spPr>
        <a:xfrm>
          <a:off x="10588625" y="59059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86000</xdr:rowOff>
    </xdr:from>
    <xdr:to>
      <xdr:col>64</xdr:col>
      <xdr:colOff>73025</xdr:colOff>
      <xdr:row>31</xdr:row>
      <xdr:rowOff>121084</xdr:rowOff>
    </xdr:to>
    <xdr:cxnSp macro="">
      <xdr:nvCxnSpPr>
        <xdr:cNvPr id="160" name="直線コネクタ 159">
          <a:extLst>
            <a:ext uri="{FF2B5EF4-FFF2-40B4-BE49-F238E27FC236}">
              <a16:creationId xmlns:a16="http://schemas.microsoft.com/office/drawing/2014/main" id="{73548120-055F-49FE-A191-D0F7EAEA4A14}"/>
            </a:ext>
          </a:extLst>
        </xdr:cNvPr>
        <xdr:cNvCxnSpPr/>
      </xdr:nvCxnSpPr>
      <xdr:spPr>
        <a:xfrm flipV="1">
          <a:off x="10636250" y="5921650"/>
          <a:ext cx="685800" cy="4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96971</xdr:rowOff>
    </xdr:from>
    <xdr:ext cx="469744" cy="259045"/>
    <xdr:sp macro="" textlink="">
      <xdr:nvSpPr>
        <xdr:cNvPr id="161" name="n_1aveValue債務償還比率">
          <a:extLst>
            <a:ext uri="{FF2B5EF4-FFF2-40B4-BE49-F238E27FC236}">
              <a16:creationId xmlns:a16="http://schemas.microsoft.com/office/drawing/2014/main" id="{50235554-DDE7-4F64-BBD8-6FA7CCDB8D41}"/>
            </a:ext>
          </a:extLst>
        </xdr:cNvPr>
        <xdr:cNvSpPr txBox="1"/>
      </xdr:nvSpPr>
      <xdr:spPr>
        <a:xfrm>
          <a:off x="12465127" y="577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25925</xdr:rowOff>
    </xdr:from>
    <xdr:ext cx="469744" cy="259045"/>
    <xdr:sp macro="" textlink="">
      <xdr:nvSpPr>
        <xdr:cNvPr id="162" name="n_2aveValue債務償還比率">
          <a:extLst>
            <a:ext uri="{FF2B5EF4-FFF2-40B4-BE49-F238E27FC236}">
              <a16:creationId xmlns:a16="http://schemas.microsoft.com/office/drawing/2014/main" id="{0C89D879-A704-40E8-97A8-6B4E301D4D2A}"/>
            </a:ext>
          </a:extLst>
        </xdr:cNvPr>
        <xdr:cNvSpPr txBox="1"/>
      </xdr:nvSpPr>
      <xdr:spPr>
        <a:xfrm>
          <a:off x="11788852"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56151</xdr:rowOff>
    </xdr:from>
    <xdr:ext cx="469744" cy="259045"/>
    <xdr:sp macro="" textlink="">
      <xdr:nvSpPr>
        <xdr:cNvPr id="163" name="n_3aveValue債務償還比率">
          <a:extLst>
            <a:ext uri="{FF2B5EF4-FFF2-40B4-BE49-F238E27FC236}">
              <a16:creationId xmlns:a16="http://schemas.microsoft.com/office/drawing/2014/main" id="{D2B505DA-900C-4766-84D5-433C6C26DA26}"/>
            </a:ext>
          </a:extLst>
        </xdr:cNvPr>
        <xdr:cNvSpPr txBox="1"/>
      </xdr:nvSpPr>
      <xdr:spPr>
        <a:xfrm>
          <a:off x="11103052" y="60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66766</xdr:rowOff>
    </xdr:from>
    <xdr:ext cx="469744" cy="259045"/>
    <xdr:sp macro="" textlink="">
      <xdr:nvSpPr>
        <xdr:cNvPr id="164" name="n_4aveValue債務償還比率">
          <a:extLst>
            <a:ext uri="{FF2B5EF4-FFF2-40B4-BE49-F238E27FC236}">
              <a16:creationId xmlns:a16="http://schemas.microsoft.com/office/drawing/2014/main" id="{2969F5ED-D4C1-418B-AD79-83CD5CBFFCFC}"/>
            </a:ext>
          </a:extLst>
        </xdr:cNvPr>
        <xdr:cNvSpPr txBox="1"/>
      </xdr:nvSpPr>
      <xdr:spPr>
        <a:xfrm>
          <a:off x="10417252" y="606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24316</xdr:rowOff>
    </xdr:from>
    <xdr:ext cx="469744" cy="259045"/>
    <xdr:sp macro="" textlink="">
      <xdr:nvSpPr>
        <xdr:cNvPr id="165" name="n_1mainValue債務償還比率">
          <a:extLst>
            <a:ext uri="{FF2B5EF4-FFF2-40B4-BE49-F238E27FC236}">
              <a16:creationId xmlns:a16="http://schemas.microsoft.com/office/drawing/2014/main" id="{BAF086B1-4768-4434-9F51-4A2DBD4FFFB1}"/>
            </a:ext>
          </a:extLst>
        </xdr:cNvPr>
        <xdr:cNvSpPr txBox="1"/>
      </xdr:nvSpPr>
      <xdr:spPr>
        <a:xfrm>
          <a:off x="12465127" y="538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68047</xdr:rowOff>
    </xdr:from>
    <xdr:ext cx="469744" cy="259045"/>
    <xdr:sp macro="" textlink="">
      <xdr:nvSpPr>
        <xdr:cNvPr id="166" name="n_2mainValue債務償還比率">
          <a:extLst>
            <a:ext uri="{FF2B5EF4-FFF2-40B4-BE49-F238E27FC236}">
              <a16:creationId xmlns:a16="http://schemas.microsoft.com/office/drawing/2014/main" id="{129DB190-D8AE-49F8-B152-235471AC254B}"/>
            </a:ext>
          </a:extLst>
        </xdr:cNvPr>
        <xdr:cNvSpPr txBox="1"/>
      </xdr:nvSpPr>
      <xdr:spPr>
        <a:xfrm>
          <a:off x="11788852" y="557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153327</xdr:rowOff>
    </xdr:from>
    <xdr:ext cx="469744" cy="259045"/>
    <xdr:sp macro="" textlink="">
      <xdr:nvSpPr>
        <xdr:cNvPr id="167" name="n_3mainValue債務償還比率">
          <a:extLst>
            <a:ext uri="{FF2B5EF4-FFF2-40B4-BE49-F238E27FC236}">
              <a16:creationId xmlns:a16="http://schemas.microsoft.com/office/drawing/2014/main" id="{EF6088DA-1CA6-4394-8498-3E1E65CA27E1}"/>
            </a:ext>
          </a:extLst>
        </xdr:cNvPr>
        <xdr:cNvSpPr txBox="1"/>
      </xdr:nvSpPr>
      <xdr:spPr>
        <a:xfrm>
          <a:off x="11103052" y="566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16961</xdr:rowOff>
    </xdr:from>
    <xdr:ext cx="469744" cy="259045"/>
    <xdr:sp macro="" textlink="">
      <xdr:nvSpPr>
        <xdr:cNvPr id="168" name="n_4mainValue債務償還比率">
          <a:extLst>
            <a:ext uri="{FF2B5EF4-FFF2-40B4-BE49-F238E27FC236}">
              <a16:creationId xmlns:a16="http://schemas.microsoft.com/office/drawing/2014/main" id="{21A9B94D-4125-4024-A580-81AEA5EC9DE5}"/>
            </a:ext>
          </a:extLst>
        </xdr:cNvPr>
        <xdr:cNvSpPr txBox="1"/>
      </xdr:nvSpPr>
      <xdr:spPr>
        <a:xfrm>
          <a:off x="10417252" y="569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CAC112BB-99CB-48E6-84C1-3E56DAF650D4}"/>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EF7B934C-9033-42DD-9304-A247D18AF8A0}"/>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F5EC18B8-D8D2-4F24-8045-DA6A1BEDE29F}"/>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6848EF1D-F5D8-45C5-8342-314F1DD9DAA6}"/>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1E688D0-4067-4210-A5FE-7ED068FC9E10}"/>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7D9AF544-6C8C-4501-80D4-909FEC7D3BCD}"/>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FC7FCF-061A-40FB-8094-5239E09A93E5}"/>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29403C7-2405-4E18-ABD7-CFE23788DAFA}"/>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55E46D-7210-44BA-85F6-5A6CC251C866}"/>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1794256-B1B5-4051-9F51-DEE95F9ECF1C}"/>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B354905-B16D-4664-9BAF-BCB113AF2244}"/>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F0EDF02-83C9-45F7-A5EB-EF24EE09C3B4}"/>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57F721-3F53-41D0-9B65-43B681743367}"/>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B52CED-C2B3-47D4-B8F3-1508E55C87F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37789D-F8F4-44B5-96F3-F09BA6FE9657}"/>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05BE243-1205-47D7-BA4E-C841707C6506}"/>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15,320
15,203
189.83
12,436,753
11,727,637
499,656
7,006,127
8,336,649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393E2F-B86F-41DC-B423-2542EAF201DF}"/>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72EAA0-7D56-4B55-BEFC-FC06A3D390B1}"/>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AE6B49C-122E-47EC-ABA9-474F84A99EEC}"/>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F0B66B-AEAC-49A4-A4DB-BE92EE10CE18}"/>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43F05F4-D576-4829-9A82-4E004D1EF135}"/>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CB92D30-4D96-4607-8239-AB8E48754860}"/>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7F55C21-FAE8-4A4D-A1C6-776C6A36972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9A8EEB-C064-48DF-B219-AA81465508B0}"/>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DF7AF1-9F5D-4AE9-9D1A-204508689525}"/>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79DA92-58F6-4EF4-92DB-E36C96544A39}"/>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8CCE08-9AA2-4E8E-A501-657B52C71E0B}"/>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677BDD-603D-45A0-B336-0AC464A09C05}"/>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E47DD3-3D88-45AC-AAA6-98F51A2F6950}"/>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7DB76B0-D672-44CE-9305-E5D44D4F0879}"/>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DB46B0-5B52-4FB8-A8D9-777F10ED655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8107EA4-EC92-4B28-97F0-A523D84ECF07}"/>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C9367E-4DD7-4A3C-8B32-09AC61178E67}"/>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2F93FC3-4DF7-4A90-8A20-4961BE78A4C0}"/>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D24A128-76F6-448C-BEF8-9B8510FB0F78}"/>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D93DBDF-269D-4CF9-B256-DD92CB5AE6BE}"/>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1FBE2C-94A3-4212-B7C9-2EA280D3FA0F}"/>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EB174D8-9C72-4997-9018-2D8B54A41309}"/>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B9581D8-0BF7-44EE-8B0E-F1E793DCD484}"/>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DF4DF1C-07AE-48A9-8D60-0700C017491A}"/>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CB11A17-2F63-4DA1-AFED-43C63169FF6F}"/>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B599F4-6C45-4538-B66D-0B68448AEE93}"/>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DF8465-DB92-4160-A9DC-A819188C5AD4}"/>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9C66F5A-FF81-4962-93B0-E46CC6EB33A8}"/>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1982E7F-F1BE-4FD1-BA65-AD3DA62E8522}"/>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AEA9847-D95C-4650-A253-CFF99FE3E3A7}"/>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745B21B-44DD-4530-82C8-0331A9292A0B}"/>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4FD4202-41A6-42AD-A897-5A89B6CF3516}"/>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3C4A1DF-4BD1-4B9A-96D0-C9571F9E1B24}"/>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9CEFB6DB-DD5C-4C63-AD48-E80407CCD24B}"/>
            </a:ext>
          </a:extLst>
        </xdr:cNvPr>
        <xdr:cNvSpPr txBox="1"/>
      </xdr:nvSpPr>
      <xdr:spPr>
        <a:xfrm>
          <a:off x="339891" y="6773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85495DC-2D19-475E-B16E-F1B135134840}"/>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F664C9F-5B81-4DE2-BFE8-F9D7FB4EB79E}"/>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11A02CA-2E76-4C0B-B357-54CA0F28D982}"/>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96BE77E-DD29-4E0C-A7F1-25A99A1409B0}"/>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BB6AD2F-9668-4B31-AA39-672328F5BD71}"/>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B6F2F6A-52D5-4463-9807-DDB9CD9B10E6}"/>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8A3DB13-6CE8-4846-9EEC-88D3FBC0ABEE}"/>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5B69E85-A97A-4A9F-8FDA-46A2EC70A718}"/>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BD1A9BA-704C-4E5B-8216-C77B39ABF189}"/>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75E657B9-2312-4E92-A480-C81D9B81E2AF}"/>
            </a:ext>
          </a:extLst>
        </xdr:cNvPr>
        <xdr:cNvSpPr txBox="1"/>
      </xdr:nvSpPr>
      <xdr:spPr>
        <a:xfrm>
          <a:off x="339891"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50B8111-DC45-4A83-B95A-956CA4161A26}"/>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E8EB9928-6D44-4227-99B4-B4D907795D48}"/>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7059EB99-F340-4122-BBEB-95375C215BB1}"/>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134983</xdr:rowOff>
    </xdr:to>
    <xdr:cxnSp macro="">
      <xdr:nvCxnSpPr>
        <xdr:cNvPr id="59" name="直線コネクタ 58">
          <a:extLst>
            <a:ext uri="{FF2B5EF4-FFF2-40B4-BE49-F238E27FC236}">
              <a16:creationId xmlns:a16="http://schemas.microsoft.com/office/drawing/2014/main" id="{A7D21D97-7A95-43FA-ABEF-E9F7F84404F3}"/>
            </a:ext>
          </a:extLst>
        </xdr:cNvPr>
        <xdr:cNvCxnSpPr/>
      </xdr:nvCxnSpPr>
      <xdr:spPr>
        <a:xfrm flipV="1">
          <a:off x="4180840" y="5479778"/>
          <a:ext cx="0" cy="1465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138810</xdr:rowOff>
    </xdr:from>
    <xdr:ext cx="405111" cy="259045"/>
    <xdr:sp macro="" textlink="">
      <xdr:nvSpPr>
        <xdr:cNvPr id="60" name="【道路】&#10;有形固定資産減価償却率最小値テキスト">
          <a:extLst>
            <a:ext uri="{FF2B5EF4-FFF2-40B4-BE49-F238E27FC236}">
              <a16:creationId xmlns:a16="http://schemas.microsoft.com/office/drawing/2014/main" id="{81818314-8102-4C25-B23D-19A704EC8D04}"/>
            </a:ext>
          </a:extLst>
        </xdr:cNvPr>
        <xdr:cNvSpPr txBox="1"/>
      </xdr:nvSpPr>
      <xdr:spPr>
        <a:xfrm>
          <a:off x="4219575" y="6952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134983</xdr:rowOff>
    </xdr:from>
    <xdr:to>
      <xdr:col>24</xdr:col>
      <xdr:colOff>152400</xdr:colOff>
      <xdr:row>42</xdr:row>
      <xdr:rowOff>134983</xdr:rowOff>
    </xdr:to>
    <xdr:cxnSp macro="">
      <xdr:nvCxnSpPr>
        <xdr:cNvPr id="61" name="直線コネクタ 60">
          <a:extLst>
            <a:ext uri="{FF2B5EF4-FFF2-40B4-BE49-F238E27FC236}">
              <a16:creationId xmlns:a16="http://schemas.microsoft.com/office/drawing/2014/main" id="{82FA39F6-D126-4BE0-8B35-979A4FEBA4A4}"/>
            </a:ext>
          </a:extLst>
        </xdr:cNvPr>
        <xdr:cNvCxnSpPr/>
      </xdr:nvCxnSpPr>
      <xdr:spPr>
        <a:xfrm>
          <a:off x="4105275" y="69453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405111" cy="259045"/>
    <xdr:sp macro="" textlink="">
      <xdr:nvSpPr>
        <xdr:cNvPr id="62" name="【道路】&#10;有形固定資産減価償却率最大値テキスト">
          <a:extLst>
            <a:ext uri="{FF2B5EF4-FFF2-40B4-BE49-F238E27FC236}">
              <a16:creationId xmlns:a16="http://schemas.microsoft.com/office/drawing/2014/main" id="{F56549B2-5060-40D5-8033-FED94C3EC6D2}"/>
            </a:ext>
          </a:extLst>
        </xdr:cNvPr>
        <xdr:cNvSpPr txBox="1"/>
      </xdr:nvSpPr>
      <xdr:spPr>
        <a:xfrm>
          <a:off x="4219575" y="5258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3" name="直線コネクタ 62">
          <a:extLst>
            <a:ext uri="{FF2B5EF4-FFF2-40B4-BE49-F238E27FC236}">
              <a16:creationId xmlns:a16="http://schemas.microsoft.com/office/drawing/2014/main" id="{F4A9B92F-102A-4025-B193-9E71A4F2FA16}"/>
            </a:ext>
          </a:extLst>
        </xdr:cNvPr>
        <xdr:cNvCxnSpPr/>
      </xdr:nvCxnSpPr>
      <xdr:spPr>
        <a:xfrm>
          <a:off x="4105275" y="54797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92364</xdr:rowOff>
    </xdr:from>
    <xdr:ext cx="405111" cy="259045"/>
    <xdr:sp macro="" textlink="">
      <xdr:nvSpPr>
        <xdr:cNvPr id="64" name="【道路】&#10;有形固定資産減価償却率平均値テキスト">
          <a:extLst>
            <a:ext uri="{FF2B5EF4-FFF2-40B4-BE49-F238E27FC236}">
              <a16:creationId xmlns:a16="http://schemas.microsoft.com/office/drawing/2014/main" id="{B21449FF-6317-4AD7-83ED-5649FCC52094}"/>
            </a:ext>
          </a:extLst>
        </xdr:cNvPr>
        <xdr:cNvSpPr txBox="1"/>
      </xdr:nvSpPr>
      <xdr:spPr>
        <a:xfrm>
          <a:off x="4219575" y="593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69487</xdr:rowOff>
    </xdr:from>
    <xdr:to>
      <xdr:col>24</xdr:col>
      <xdr:colOff>114300</xdr:colOff>
      <xdr:row>37</xdr:row>
      <xdr:rowOff>171087</xdr:rowOff>
    </xdr:to>
    <xdr:sp macro="" textlink="">
      <xdr:nvSpPr>
        <xdr:cNvPr id="65" name="フローチャート: 判断 64">
          <a:extLst>
            <a:ext uri="{FF2B5EF4-FFF2-40B4-BE49-F238E27FC236}">
              <a16:creationId xmlns:a16="http://schemas.microsoft.com/office/drawing/2014/main" id="{E0E1DBBE-1333-4A51-A2EE-6BAAE14B246E}"/>
            </a:ext>
          </a:extLst>
        </xdr:cNvPr>
        <xdr:cNvSpPr/>
      </xdr:nvSpPr>
      <xdr:spPr>
        <a:xfrm>
          <a:off x="4124325" y="60670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6" name="フローチャート: 判断 65">
          <a:extLst>
            <a:ext uri="{FF2B5EF4-FFF2-40B4-BE49-F238E27FC236}">
              <a16:creationId xmlns:a16="http://schemas.microsoft.com/office/drawing/2014/main" id="{B4B4888B-B93B-428A-AF80-58D78A7A7149}"/>
            </a:ext>
          </a:extLst>
        </xdr:cNvPr>
        <xdr:cNvSpPr/>
      </xdr:nvSpPr>
      <xdr:spPr>
        <a:xfrm>
          <a:off x="3381375" y="602787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61323</xdr:rowOff>
    </xdr:from>
    <xdr:to>
      <xdr:col>15</xdr:col>
      <xdr:colOff>101600</xdr:colOff>
      <xdr:row>36</xdr:row>
      <xdr:rowOff>162923</xdr:rowOff>
    </xdr:to>
    <xdr:sp macro="" textlink="">
      <xdr:nvSpPr>
        <xdr:cNvPr id="67" name="フローチャート: 判断 66">
          <a:extLst>
            <a:ext uri="{FF2B5EF4-FFF2-40B4-BE49-F238E27FC236}">
              <a16:creationId xmlns:a16="http://schemas.microsoft.com/office/drawing/2014/main" id="{F7501FF3-41DB-4E17-A886-B3B35CB68C18}"/>
            </a:ext>
          </a:extLst>
        </xdr:cNvPr>
        <xdr:cNvSpPr/>
      </xdr:nvSpPr>
      <xdr:spPr>
        <a:xfrm>
          <a:off x="2571750" y="590332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54792</xdr:rowOff>
    </xdr:from>
    <xdr:to>
      <xdr:col>10</xdr:col>
      <xdr:colOff>165100</xdr:colOff>
      <xdr:row>36</xdr:row>
      <xdr:rowOff>156392</xdr:rowOff>
    </xdr:to>
    <xdr:sp macro="" textlink="">
      <xdr:nvSpPr>
        <xdr:cNvPr id="68" name="フローチャート: 判断 67">
          <a:extLst>
            <a:ext uri="{FF2B5EF4-FFF2-40B4-BE49-F238E27FC236}">
              <a16:creationId xmlns:a16="http://schemas.microsoft.com/office/drawing/2014/main" id="{B8873F9D-BA01-4E1A-90CD-097CF36F8422}"/>
            </a:ext>
          </a:extLst>
        </xdr:cNvPr>
        <xdr:cNvSpPr/>
      </xdr:nvSpPr>
      <xdr:spPr>
        <a:xfrm>
          <a:off x="1781175" y="589361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154396</xdr:rowOff>
    </xdr:from>
    <xdr:to>
      <xdr:col>6</xdr:col>
      <xdr:colOff>38100</xdr:colOff>
      <xdr:row>36</xdr:row>
      <xdr:rowOff>84546</xdr:rowOff>
    </xdr:to>
    <xdr:sp macro="" textlink="">
      <xdr:nvSpPr>
        <xdr:cNvPr id="69" name="フローチャート: 判断 68">
          <a:extLst>
            <a:ext uri="{FF2B5EF4-FFF2-40B4-BE49-F238E27FC236}">
              <a16:creationId xmlns:a16="http://schemas.microsoft.com/office/drawing/2014/main" id="{7D32949B-91C1-4C54-8306-F08E7E377802}"/>
            </a:ext>
          </a:extLst>
        </xdr:cNvPr>
        <xdr:cNvSpPr/>
      </xdr:nvSpPr>
      <xdr:spPr>
        <a:xfrm>
          <a:off x="981075" y="58312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45ED6E9-E608-4FAF-BAD3-BA4350BBFACF}"/>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76393DF-9A59-4232-8B2C-0EB161ED7BBC}"/>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FB05BF6-B61F-460A-B3B1-45897A91E19F}"/>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639E79D-4B4E-4BD8-8008-7DA0A146B1D9}"/>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5FC65F73-EB24-4D3C-BFB6-8695C9E0BBD9}"/>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10704</xdr:rowOff>
    </xdr:from>
    <xdr:to>
      <xdr:col>24</xdr:col>
      <xdr:colOff>114300</xdr:colOff>
      <xdr:row>39</xdr:row>
      <xdr:rowOff>112304</xdr:rowOff>
    </xdr:to>
    <xdr:sp macro="" textlink="">
      <xdr:nvSpPr>
        <xdr:cNvPr id="75" name="楕円 74">
          <a:extLst>
            <a:ext uri="{FF2B5EF4-FFF2-40B4-BE49-F238E27FC236}">
              <a16:creationId xmlns:a16="http://schemas.microsoft.com/office/drawing/2014/main" id="{134AA2D4-9945-48B2-82F6-84F3451DAA20}"/>
            </a:ext>
          </a:extLst>
        </xdr:cNvPr>
        <xdr:cNvSpPr/>
      </xdr:nvSpPr>
      <xdr:spPr>
        <a:xfrm>
          <a:off x="4124325" y="633212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160581</xdr:rowOff>
    </xdr:from>
    <xdr:ext cx="405111" cy="259045"/>
    <xdr:sp macro="" textlink="">
      <xdr:nvSpPr>
        <xdr:cNvPr id="76" name="【道路】&#10;有形固定資産減価償却率該当値テキスト">
          <a:extLst>
            <a:ext uri="{FF2B5EF4-FFF2-40B4-BE49-F238E27FC236}">
              <a16:creationId xmlns:a16="http://schemas.microsoft.com/office/drawing/2014/main" id="{8DEEF8A2-D6F5-4960-B506-F0CA7A259DD3}"/>
            </a:ext>
          </a:extLst>
        </xdr:cNvPr>
        <xdr:cNvSpPr txBox="1"/>
      </xdr:nvSpPr>
      <xdr:spPr>
        <a:xfrm>
          <a:off x="4219575" y="6326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129903</xdr:rowOff>
    </xdr:from>
    <xdr:to>
      <xdr:col>20</xdr:col>
      <xdr:colOff>38100</xdr:colOff>
      <xdr:row>39</xdr:row>
      <xdr:rowOff>60053</xdr:rowOff>
    </xdr:to>
    <xdr:sp macro="" textlink="">
      <xdr:nvSpPr>
        <xdr:cNvPr id="77" name="楕円 76">
          <a:extLst>
            <a:ext uri="{FF2B5EF4-FFF2-40B4-BE49-F238E27FC236}">
              <a16:creationId xmlns:a16="http://schemas.microsoft.com/office/drawing/2014/main" id="{6CCC012C-42B9-40FE-9511-6AC2427A79B7}"/>
            </a:ext>
          </a:extLst>
        </xdr:cNvPr>
        <xdr:cNvSpPr/>
      </xdr:nvSpPr>
      <xdr:spPr>
        <a:xfrm>
          <a:off x="3381375" y="62894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9253</xdr:rowOff>
    </xdr:from>
    <xdr:to>
      <xdr:col>24</xdr:col>
      <xdr:colOff>63500</xdr:colOff>
      <xdr:row>39</xdr:row>
      <xdr:rowOff>61504</xdr:rowOff>
    </xdr:to>
    <xdr:cxnSp macro="">
      <xdr:nvCxnSpPr>
        <xdr:cNvPr id="78" name="直線コネクタ 77">
          <a:extLst>
            <a:ext uri="{FF2B5EF4-FFF2-40B4-BE49-F238E27FC236}">
              <a16:creationId xmlns:a16="http://schemas.microsoft.com/office/drawing/2014/main" id="{6C9A2D11-2EE9-40B6-924D-C01863C84920}"/>
            </a:ext>
          </a:extLst>
        </xdr:cNvPr>
        <xdr:cNvCxnSpPr/>
      </xdr:nvCxnSpPr>
      <xdr:spPr>
        <a:xfrm>
          <a:off x="3429000" y="6337028"/>
          <a:ext cx="752475"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77651</xdr:rowOff>
    </xdr:from>
    <xdr:to>
      <xdr:col>15</xdr:col>
      <xdr:colOff>101600</xdr:colOff>
      <xdr:row>39</xdr:row>
      <xdr:rowOff>7801</xdr:rowOff>
    </xdr:to>
    <xdr:sp macro="" textlink="">
      <xdr:nvSpPr>
        <xdr:cNvPr id="79" name="楕円 78">
          <a:extLst>
            <a:ext uri="{FF2B5EF4-FFF2-40B4-BE49-F238E27FC236}">
              <a16:creationId xmlns:a16="http://schemas.microsoft.com/office/drawing/2014/main" id="{5486EA20-9767-4948-82FB-4EBE07FCC10F}"/>
            </a:ext>
          </a:extLst>
        </xdr:cNvPr>
        <xdr:cNvSpPr/>
      </xdr:nvSpPr>
      <xdr:spPr>
        <a:xfrm>
          <a:off x="2571750" y="624032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128451</xdr:rowOff>
    </xdr:from>
    <xdr:to>
      <xdr:col>19</xdr:col>
      <xdr:colOff>177800</xdr:colOff>
      <xdr:row>39</xdr:row>
      <xdr:rowOff>9253</xdr:rowOff>
    </xdr:to>
    <xdr:cxnSp macro="">
      <xdr:nvCxnSpPr>
        <xdr:cNvPr id="80" name="直線コネクタ 79">
          <a:extLst>
            <a:ext uri="{FF2B5EF4-FFF2-40B4-BE49-F238E27FC236}">
              <a16:creationId xmlns:a16="http://schemas.microsoft.com/office/drawing/2014/main" id="{D8CC2B49-6AFF-4566-BC2E-D45286EDF770}"/>
            </a:ext>
          </a:extLst>
        </xdr:cNvPr>
        <xdr:cNvCxnSpPr/>
      </xdr:nvCxnSpPr>
      <xdr:spPr>
        <a:xfrm>
          <a:off x="2619375" y="6287951"/>
          <a:ext cx="809625" cy="4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18869</xdr:rowOff>
    </xdr:from>
    <xdr:to>
      <xdr:col>10</xdr:col>
      <xdr:colOff>165100</xdr:colOff>
      <xdr:row>38</xdr:row>
      <xdr:rowOff>120469</xdr:rowOff>
    </xdr:to>
    <xdr:sp macro="" textlink="">
      <xdr:nvSpPr>
        <xdr:cNvPr id="81" name="楕円 80">
          <a:extLst>
            <a:ext uri="{FF2B5EF4-FFF2-40B4-BE49-F238E27FC236}">
              <a16:creationId xmlns:a16="http://schemas.microsoft.com/office/drawing/2014/main" id="{F8D7642A-6D82-4C7C-9661-B7DF8BC5B61B}"/>
            </a:ext>
          </a:extLst>
        </xdr:cNvPr>
        <xdr:cNvSpPr/>
      </xdr:nvSpPr>
      <xdr:spPr>
        <a:xfrm>
          <a:off x="1781175" y="618154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69669</xdr:rowOff>
    </xdr:from>
    <xdr:to>
      <xdr:col>15</xdr:col>
      <xdr:colOff>50800</xdr:colOff>
      <xdr:row>38</xdr:row>
      <xdr:rowOff>128451</xdr:rowOff>
    </xdr:to>
    <xdr:cxnSp macro="">
      <xdr:nvCxnSpPr>
        <xdr:cNvPr id="82" name="直線コネクタ 81">
          <a:extLst>
            <a:ext uri="{FF2B5EF4-FFF2-40B4-BE49-F238E27FC236}">
              <a16:creationId xmlns:a16="http://schemas.microsoft.com/office/drawing/2014/main" id="{22A3C3B7-684C-48DC-9848-499140451456}"/>
            </a:ext>
          </a:extLst>
        </xdr:cNvPr>
        <xdr:cNvCxnSpPr/>
      </xdr:nvCxnSpPr>
      <xdr:spPr>
        <a:xfrm>
          <a:off x="1828800" y="6229169"/>
          <a:ext cx="790575"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83" name="楕円 82">
          <a:extLst>
            <a:ext uri="{FF2B5EF4-FFF2-40B4-BE49-F238E27FC236}">
              <a16:creationId xmlns:a16="http://schemas.microsoft.com/office/drawing/2014/main" id="{ADA423E1-789C-48D5-A401-B4B04A8FF2A3}"/>
            </a:ext>
          </a:extLst>
        </xdr:cNvPr>
        <xdr:cNvSpPr/>
      </xdr:nvSpPr>
      <xdr:spPr>
        <a:xfrm>
          <a:off x="981075" y="61258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69669</xdr:rowOff>
    </xdr:to>
    <xdr:cxnSp macro="">
      <xdr:nvCxnSpPr>
        <xdr:cNvPr id="84" name="直線コネクタ 83">
          <a:extLst>
            <a:ext uri="{FF2B5EF4-FFF2-40B4-BE49-F238E27FC236}">
              <a16:creationId xmlns:a16="http://schemas.microsoft.com/office/drawing/2014/main" id="{38F235C4-E4E4-4912-B4AA-69EA28D4188B}"/>
            </a:ext>
          </a:extLst>
        </xdr:cNvPr>
        <xdr:cNvCxnSpPr/>
      </xdr:nvCxnSpPr>
      <xdr:spPr>
        <a:xfrm>
          <a:off x="1028700" y="6173470"/>
          <a:ext cx="800100"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5" name="n_1aveValue【道路】&#10;有形固定資産減価償却率">
          <a:extLst>
            <a:ext uri="{FF2B5EF4-FFF2-40B4-BE49-F238E27FC236}">
              <a16:creationId xmlns:a16="http://schemas.microsoft.com/office/drawing/2014/main" id="{F38AC658-0E4E-4D42-AFF3-11822A755A1C}"/>
            </a:ext>
          </a:extLst>
        </xdr:cNvPr>
        <xdr:cNvSpPr txBox="1"/>
      </xdr:nvSpPr>
      <xdr:spPr>
        <a:xfrm>
          <a:off x="3239144" y="582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8000</xdr:rowOff>
    </xdr:from>
    <xdr:ext cx="405111" cy="259045"/>
    <xdr:sp macro="" textlink="">
      <xdr:nvSpPr>
        <xdr:cNvPr id="86" name="n_2aveValue【道路】&#10;有形固定資産減価償却率">
          <a:extLst>
            <a:ext uri="{FF2B5EF4-FFF2-40B4-BE49-F238E27FC236}">
              <a16:creationId xmlns:a16="http://schemas.microsoft.com/office/drawing/2014/main" id="{1CC0CF00-29C7-4A8B-98E5-2F845C60CD3A}"/>
            </a:ext>
          </a:extLst>
        </xdr:cNvPr>
        <xdr:cNvSpPr txBox="1"/>
      </xdr:nvSpPr>
      <xdr:spPr>
        <a:xfrm>
          <a:off x="2439044" y="5688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1469</xdr:rowOff>
    </xdr:from>
    <xdr:ext cx="405111" cy="259045"/>
    <xdr:sp macro="" textlink="">
      <xdr:nvSpPr>
        <xdr:cNvPr id="87" name="n_3aveValue【道路】&#10;有形固定資産減価償却率">
          <a:extLst>
            <a:ext uri="{FF2B5EF4-FFF2-40B4-BE49-F238E27FC236}">
              <a16:creationId xmlns:a16="http://schemas.microsoft.com/office/drawing/2014/main" id="{A6352510-63AF-4AA1-A06E-F1847D282E25}"/>
            </a:ext>
          </a:extLst>
        </xdr:cNvPr>
        <xdr:cNvSpPr txBox="1"/>
      </xdr:nvSpPr>
      <xdr:spPr>
        <a:xfrm>
          <a:off x="1648469" y="56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101073</xdr:rowOff>
    </xdr:from>
    <xdr:ext cx="405111" cy="259045"/>
    <xdr:sp macro="" textlink="">
      <xdr:nvSpPr>
        <xdr:cNvPr id="88" name="n_4aveValue【道路】&#10;有形固定資産減価償却率">
          <a:extLst>
            <a:ext uri="{FF2B5EF4-FFF2-40B4-BE49-F238E27FC236}">
              <a16:creationId xmlns:a16="http://schemas.microsoft.com/office/drawing/2014/main" id="{5C5ECDC9-B390-46FA-B503-ECF684075AB7}"/>
            </a:ext>
          </a:extLst>
        </xdr:cNvPr>
        <xdr:cNvSpPr txBox="1"/>
      </xdr:nvSpPr>
      <xdr:spPr>
        <a:xfrm>
          <a:off x="848369" y="5619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51180</xdr:rowOff>
    </xdr:from>
    <xdr:ext cx="405111" cy="259045"/>
    <xdr:sp macro="" textlink="">
      <xdr:nvSpPr>
        <xdr:cNvPr id="89" name="n_1mainValue【道路】&#10;有形固定資産減価償却率">
          <a:extLst>
            <a:ext uri="{FF2B5EF4-FFF2-40B4-BE49-F238E27FC236}">
              <a16:creationId xmlns:a16="http://schemas.microsoft.com/office/drawing/2014/main" id="{EE565F5E-4E22-4D03-98B8-510ACB67C092}"/>
            </a:ext>
          </a:extLst>
        </xdr:cNvPr>
        <xdr:cNvSpPr txBox="1"/>
      </xdr:nvSpPr>
      <xdr:spPr>
        <a:xfrm>
          <a:off x="3239144" y="6372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170378</xdr:rowOff>
    </xdr:from>
    <xdr:ext cx="405111" cy="259045"/>
    <xdr:sp macro="" textlink="">
      <xdr:nvSpPr>
        <xdr:cNvPr id="90" name="n_2mainValue【道路】&#10;有形固定資産減価償却率">
          <a:extLst>
            <a:ext uri="{FF2B5EF4-FFF2-40B4-BE49-F238E27FC236}">
              <a16:creationId xmlns:a16="http://schemas.microsoft.com/office/drawing/2014/main" id="{855E7283-8A39-4DA7-B822-281FEBF36F72}"/>
            </a:ext>
          </a:extLst>
        </xdr:cNvPr>
        <xdr:cNvSpPr txBox="1"/>
      </xdr:nvSpPr>
      <xdr:spPr>
        <a:xfrm>
          <a:off x="2439044" y="6323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111596</xdr:rowOff>
    </xdr:from>
    <xdr:ext cx="405111" cy="259045"/>
    <xdr:sp macro="" textlink="">
      <xdr:nvSpPr>
        <xdr:cNvPr id="91" name="n_3mainValue【道路】&#10;有形固定資産減価償却率">
          <a:extLst>
            <a:ext uri="{FF2B5EF4-FFF2-40B4-BE49-F238E27FC236}">
              <a16:creationId xmlns:a16="http://schemas.microsoft.com/office/drawing/2014/main" id="{DEFAA878-8398-4B3B-A02B-35A1C7E32EF3}"/>
            </a:ext>
          </a:extLst>
        </xdr:cNvPr>
        <xdr:cNvSpPr txBox="1"/>
      </xdr:nvSpPr>
      <xdr:spPr>
        <a:xfrm>
          <a:off x="1648469" y="627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92" name="n_4mainValue【道路】&#10;有形固定資産減価償却率">
          <a:extLst>
            <a:ext uri="{FF2B5EF4-FFF2-40B4-BE49-F238E27FC236}">
              <a16:creationId xmlns:a16="http://schemas.microsoft.com/office/drawing/2014/main" id="{A08F9E48-7EDE-464E-A241-3EBE5AA7304E}"/>
            </a:ext>
          </a:extLst>
        </xdr:cNvPr>
        <xdr:cNvSpPr txBox="1"/>
      </xdr:nvSpPr>
      <xdr:spPr>
        <a:xfrm>
          <a:off x="848369"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63BE4AAB-B531-4E7D-9C28-7501CC845328}"/>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CF40443D-40DA-459E-BCEB-2E18CE790BE7}"/>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DF4A5FB4-7492-4330-94E1-B2B50E75E557}"/>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BD682535-9EA8-49F4-8E79-903B0F4CCE55}"/>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79A1D942-E987-49A5-B952-2D5BEAA6C2BD}"/>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12BC0D70-62E1-460F-B9C8-004FDE08F160}"/>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97ED751D-44D5-4CC4-89E0-2470933DB693}"/>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D8A1318E-4F30-4D0F-AF36-C289BFA292AD}"/>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81B441B4-931D-4CBB-9CDF-2F5115CD2AD1}"/>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C7313DA4-685D-4745-82B4-12C085DFE402}"/>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3" name="テキスト ボックス 102">
          <a:extLst>
            <a:ext uri="{FF2B5EF4-FFF2-40B4-BE49-F238E27FC236}">
              <a16:creationId xmlns:a16="http://schemas.microsoft.com/office/drawing/2014/main" id="{27B15AE4-98FD-4C4C-94D4-0030B03CB11C}"/>
            </a:ext>
          </a:extLst>
        </xdr:cNvPr>
        <xdr:cNvSpPr txBox="1"/>
      </xdr:nvSpPr>
      <xdr:spPr>
        <a:xfrm>
          <a:off x="5478976" y="7074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32F5A774-48FA-4FDA-BC2F-887F90A0887E}"/>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67E4969E-1F62-4673-B241-1D7C33FDACC8}"/>
            </a:ext>
          </a:extLst>
        </xdr:cNvPr>
        <xdr:cNvSpPr txBox="1"/>
      </xdr:nvSpPr>
      <xdr:spPr>
        <a:xfrm>
          <a:off x="5478976" y="6712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CF3D6D9E-08F9-4B42-AA4B-6190CE36F8E2}"/>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1EABF05A-2067-4BD1-9780-B99D858B68C8}"/>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8785617E-934C-475F-A04A-1389E66ABDF6}"/>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9236E3A9-596E-4D5C-B3CF-579BCBA152B8}"/>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5C41FD94-0517-454D-89F7-0C790496D835}"/>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28482288-F690-43FB-B2C4-19E39C4C45B0}"/>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B5DC43D9-2712-49C1-ACAF-0AA63BA741CB}"/>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3" name="テキスト ボックス 112">
          <a:extLst>
            <a:ext uri="{FF2B5EF4-FFF2-40B4-BE49-F238E27FC236}">
              <a16:creationId xmlns:a16="http://schemas.microsoft.com/office/drawing/2014/main" id="{F6AAB091-1381-4952-9CD6-0DEC6DF81D63}"/>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18125202-D234-4740-8335-EFEF15971BFC}"/>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a:extLst>
            <a:ext uri="{FF2B5EF4-FFF2-40B4-BE49-F238E27FC236}">
              <a16:creationId xmlns:a16="http://schemas.microsoft.com/office/drawing/2014/main" id="{EF9C3914-8E09-4313-B0C7-8285627B362C}"/>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9244B20C-B791-4D44-A770-59DA1C458AEB}"/>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91897</xdr:rowOff>
    </xdr:from>
    <xdr:to>
      <xdr:col>54</xdr:col>
      <xdr:colOff>189865</xdr:colOff>
      <xdr:row>42</xdr:row>
      <xdr:rowOff>39700</xdr:rowOff>
    </xdr:to>
    <xdr:cxnSp macro="">
      <xdr:nvCxnSpPr>
        <xdr:cNvPr id="117" name="直線コネクタ 116">
          <a:extLst>
            <a:ext uri="{FF2B5EF4-FFF2-40B4-BE49-F238E27FC236}">
              <a16:creationId xmlns:a16="http://schemas.microsoft.com/office/drawing/2014/main" id="{7DD249EF-74F3-454D-9D1E-4AE26A80CCBE}"/>
            </a:ext>
          </a:extLst>
        </xdr:cNvPr>
        <xdr:cNvCxnSpPr/>
      </xdr:nvCxnSpPr>
      <xdr:spPr>
        <a:xfrm flipV="1">
          <a:off x="9429115" y="5603697"/>
          <a:ext cx="0" cy="12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43527</xdr:rowOff>
    </xdr:from>
    <xdr:ext cx="534377" cy="259045"/>
    <xdr:sp macro="" textlink="">
      <xdr:nvSpPr>
        <xdr:cNvPr id="118" name="【道路】&#10;一人当たり延長最小値テキスト">
          <a:extLst>
            <a:ext uri="{FF2B5EF4-FFF2-40B4-BE49-F238E27FC236}">
              <a16:creationId xmlns:a16="http://schemas.microsoft.com/office/drawing/2014/main" id="{47396051-531A-4A57-9373-BC10948D1756}"/>
            </a:ext>
          </a:extLst>
        </xdr:cNvPr>
        <xdr:cNvSpPr txBox="1"/>
      </xdr:nvSpPr>
      <xdr:spPr>
        <a:xfrm>
          <a:off x="9467850" y="68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39700</xdr:rowOff>
    </xdr:from>
    <xdr:to>
      <xdr:col>55</xdr:col>
      <xdr:colOff>88900</xdr:colOff>
      <xdr:row>42</xdr:row>
      <xdr:rowOff>39700</xdr:rowOff>
    </xdr:to>
    <xdr:cxnSp macro="">
      <xdr:nvCxnSpPr>
        <xdr:cNvPr id="119" name="直線コネクタ 118">
          <a:extLst>
            <a:ext uri="{FF2B5EF4-FFF2-40B4-BE49-F238E27FC236}">
              <a16:creationId xmlns:a16="http://schemas.microsoft.com/office/drawing/2014/main" id="{E4F37DC9-0C1C-4F1B-8354-C3D27AAC7CF1}"/>
            </a:ext>
          </a:extLst>
        </xdr:cNvPr>
        <xdr:cNvCxnSpPr/>
      </xdr:nvCxnSpPr>
      <xdr:spPr>
        <a:xfrm>
          <a:off x="9363075" y="68500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38574</xdr:rowOff>
    </xdr:from>
    <xdr:ext cx="534377" cy="259045"/>
    <xdr:sp macro="" textlink="">
      <xdr:nvSpPr>
        <xdr:cNvPr id="120" name="【道路】&#10;一人当たり延長最大値テキスト">
          <a:extLst>
            <a:ext uri="{FF2B5EF4-FFF2-40B4-BE49-F238E27FC236}">
              <a16:creationId xmlns:a16="http://schemas.microsoft.com/office/drawing/2014/main" id="{1FC2C0CE-3302-4A8F-8441-CE0074B81ED4}"/>
            </a:ext>
          </a:extLst>
        </xdr:cNvPr>
        <xdr:cNvSpPr txBox="1"/>
      </xdr:nvSpPr>
      <xdr:spPr>
        <a:xfrm>
          <a:off x="9467850" y="539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91897</xdr:rowOff>
    </xdr:from>
    <xdr:to>
      <xdr:col>55</xdr:col>
      <xdr:colOff>88900</xdr:colOff>
      <xdr:row>34</xdr:row>
      <xdr:rowOff>91897</xdr:rowOff>
    </xdr:to>
    <xdr:cxnSp macro="">
      <xdr:nvCxnSpPr>
        <xdr:cNvPr id="121" name="直線コネクタ 120">
          <a:extLst>
            <a:ext uri="{FF2B5EF4-FFF2-40B4-BE49-F238E27FC236}">
              <a16:creationId xmlns:a16="http://schemas.microsoft.com/office/drawing/2014/main" id="{109AF2D9-4592-4AD5-BF97-E31C8BE84579}"/>
            </a:ext>
          </a:extLst>
        </xdr:cNvPr>
        <xdr:cNvCxnSpPr/>
      </xdr:nvCxnSpPr>
      <xdr:spPr>
        <a:xfrm>
          <a:off x="9363075" y="560369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33418</xdr:rowOff>
    </xdr:from>
    <xdr:ext cx="534377" cy="259045"/>
    <xdr:sp macro="" textlink="">
      <xdr:nvSpPr>
        <xdr:cNvPr id="122" name="【道路】&#10;一人当たり延長平均値テキスト">
          <a:extLst>
            <a:ext uri="{FF2B5EF4-FFF2-40B4-BE49-F238E27FC236}">
              <a16:creationId xmlns:a16="http://schemas.microsoft.com/office/drawing/2014/main" id="{4DAB36A0-D9A5-4990-961B-8A399C1CB35D}"/>
            </a:ext>
          </a:extLst>
        </xdr:cNvPr>
        <xdr:cNvSpPr txBox="1"/>
      </xdr:nvSpPr>
      <xdr:spPr>
        <a:xfrm>
          <a:off x="9467850" y="603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10541</xdr:rowOff>
    </xdr:from>
    <xdr:to>
      <xdr:col>55</xdr:col>
      <xdr:colOff>50800</xdr:colOff>
      <xdr:row>38</xdr:row>
      <xdr:rowOff>112141</xdr:rowOff>
    </xdr:to>
    <xdr:sp macro="" textlink="">
      <xdr:nvSpPr>
        <xdr:cNvPr id="123" name="フローチャート: 判断 122">
          <a:extLst>
            <a:ext uri="{FF2B5EF4-FFF2-40B4-BE49-F238E27FC236}">
              <a16:creationId xmlns:a16="http://schemas.microsoft.com/office/drawing/2014/main" id="{3F4B097C-EE08-41DB-8C9C-920646FBA7BF}"/>
            </a:ext>
          </a:extLst>
        </xdr:cNvPr>
        <xdr:cNvSpPr/>
      </xdr:nvSpPr>
      <xdr:spPr>
        <a:xfrm>
          <a:off x="9401175" y="6170041"/>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73787</xdr:rowOff>
    </xdr:from>
    <xdr:to>
      <xdr:col>50</xdr:col>
      <xdr:colOff>165100</xdr:colOff>
      <xdr:row>39</xdr:row>
      <xdr:rowOff>3937</xdr:rowOff>
    </xdr:to>
    <xdr:sp macro="" textlink="">
      <xdr:nvSpPr>
        <xdr:cNvPr id="124" name="フローチャート: 判断 123">
          <a:extLst>
            <a:ext uri="{FF2B5EF4-FFF2-40B4-BE49-F238E27FC236}">
              <a16:creationId xmlns:a16="http://schemas.microsoft.com/office/drawing/2014/main" id="{1EBC8A70-F3EB-4A4A-9187-AD1893DCA77F}"/>
            </a:ext>
          </a:extLst>
        </xdr:cNvPr>
        <xdr:cNvSpPr/>
      </xdr:nvSpPr>
      <xdr:spPr>
        <a:xfrm>
          <a:off x="8639175" y="62364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75616</xdr:rowOff>
    </xdr:from>
    <xdr:to>
      <xdr:col>46</xdr:col>
      <xdr:colOff>38100</xdr:colOff>
      <xdr:row>39</xdr:row>
      <xdr:rowOff>5766</xdr:rowOff>
    </xdr:to>
    <xdr:sp macro="" textlink="">
      <xdr:nvSpPr>
        <xdr:cNvPr id="125" name="フローチャート: 判断 124">
          <a:extLst>
            <a:ext uri="{FF2B5EF4-FFF2-40B4-BE49-F238E27FC236}">
              <a16:creationId xmlns:a16="http://schemas.microsoft.com/office/drawing/2014/main" id="{855F67A6-D9F5-4E20-B194-66BF7DAE2C4A}"/>
            </a:ext>
          </a:extLst>
        </xdr:cNvPr>
        <xdr:cNvSpPr/>
      </xdr:nvSpPr>
      <xdr:spPr>
        <a:xfrm>
          <a:off x="7839075" y="62382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57747</xdr:rowOff>
    </xdr:from>
    <xdr:to>
      <xdr:col>41</xdr:col>
      <xdr:colOff>101600</xdr:colOff>
      <xdr:row>38</xdr:row>
      <xdr:rowOff>159347</xdr:rowOff>
    </xdr:to>
    <xdr:sp macro="" textlink="">
      <xdr:nvSpPr>
        <xdr:cNvPr id="126" name="フローチャート: 判断 125">
          <a:extLst>
            <a:ext uri="{FF2B5EF4-FFF2-40B4-BE49-F238E27FC236}">
              <a16:creationId xmlns:a16="http://schemas.microsoft.com/office/drawing/2014/main" id="{35B6F133-55AD-4C4E-A178-5AE7074A2AEB}"/>
            </a:ext>
          </a:extLst>
        </xdr:cNvPr>
        <xdr:cNvSpPr/>
      </xdr:nvSpPr>
      <xdr:spPr>
        <a:xfrm>
          <a:off x="7029450" y="622042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65024</xdr:rowOff>
    </xdr:from>
    <xdr:to>
      <xdr:col>36</xdr:col>
      <xdr:colOff>165100</xdr:colOff>
      <xdr:row>38</xdr:row>
      <xdr:rowOff>166624</xdr:rowOff>
    </xdr:to>
    <xdr:sp macro="" textlink="">
      <xdr:nvSpPr>
        <xdr:cNvPr id="127" name="フローチャート: 判断 126">
          <a:extLst>
            <a:ext uri="{FF2B5EF4-FFF2-40B4-BE49-F238E27FC236}">
              <a16:creationId xmlns:a16="http://schemas.microsoft.com/office/drawing/2014/main" id="{64D863E3-DCD2-4E98-821E-06CFA6710762}"/>
            </a:ext>
          </a:extLst>
        </xdr:cNvPr>
        <xdr:cNvSpPr/>
      </xdr:nvSpPr>
      <xdr:spPr>
        <a:xfrm>
          <a:off x="6238875" y="62308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D158EBA-EF4A-4539-A66C-B58B0285252C}"/>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F59CFE7-9756-46EC-AFFC-EF1E50ADADCC}"/>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E483F8E-2CB3-4E22-9AB1-ED0250B490B6}"/>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DACAD16-80B4-4418-8CB0-71548C456D15}"/>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3FD3F06-604B-47D3-988F-E7A916E5260C}"/>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41821</xdr:rowOff>
    </xdr:from>
    <xdr:to>
      <xdr:col>55</xdr:col>
      <xdr:colOff>50800</xdr:colOff>
      <xdr:row>39</xdr:row>
      <xdr:rowOff>143421</xdr:rowOff>
    </xdr:to>
    <xdr:sp macro="" textlink="">
      <xdr:nvSpPr>
        <xdr:cNvPr id="133" name="楕円 132">
          <a:extLst>
            <a:ext uri="{FF2B5EF4-FFF2-40B4-BE49-F238E27FC236}">
              <a16:creationId xmlns:a16="http://schemas.microsoft.com/office/drawing/2014/main" id="{C0A1C329-9FBF-4BEE-A90B-F164EEAE54FC}"/>
            </a:ext>
          </a:extLst>
        </xdr:cNvPr>
        <xdr:cNvSpPr/>
      </xdr:nvSpPr>
      <xdr:spPr>
        <a:xfrm>
          <a:off x="9401175" y="636959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20248</xdr:rowOff>
    </xdr:from>
    <xdr:ext cx="534377" cy="259045"/>
    <xdr:sp macro="" textlink="">
      <xdr:nvSpPr>
        <xdr:cNvPr id="134" name="【道路】&#10;一人当たり延長該当値テキスト">
          <a:extLst>
            <a:ext uri="{FF2B5EF4-FFF2-40B4-BE49-F238E27FC236}">
              <a16:creationId xmlns:a16="http://schemas.microsoft.com/office/drawing/2014/main" id="{D5B7916E-AFD0-49B2-8FFD-252B7901115C}"/>
            </a:ext>
          </a:extLst>
        </xdr:cNvPr>
        <xdr:cNvSpPr txBox="1"/>
      </xdr:nvSpPr>
      <xdr:spPr>
        <a:xfrm>
          <a:off x="9467850" y="634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48603</xdr:rowOff>
    </xdr:from>
    <xdr:to>
      <xdr:col>50</xdr:col>
      <xdr:colOff>165100</xdr:colOff>
      <xdr:row>39</xdr:row>
      <xdr:rowOff>150203</xdr:rowOff>
    </xdr:to>
    <xdr:sp macro="" textlink="">
      <xdr:nvSpPr>
        <xdr:cNvPr id="135" name="楕円 134">
          <a:extLst>
            <a:ext uri="{FF2B5EF4-FFF2-40B4-BE49-F238E27FC236}">
              <a16:creationId xmlns:a16="http://schemas.microsoft.com/office/drawing/2014/main" id="{6864174C-DB6F-4F03-89F6-13EED4891507}"/>
            </a:ext>
          </a:extLst>
        </xdr:cNvPr>
        <xdr:cNvSpPr/>
      </xdr:nvSpPr>
      <xdr:spPr>
        <a:xfrm>
          <a:off x="8639175" y="637002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92621</xdr:rowOff>
    </xdr:from>
    <xdr:to>
      <xdr:col>55</xdr:col>
      <xdr:colOff>0</xdr:colOff>
      <xdr:row>39</xdr:row>
      <xdr:rowOff>99403</xdr:rowOff>
    </xdr:to>
    <xdr:cxnSp macro="">
      <xdr:nvCxnSpPr>
        <xdr:cNvPr id="136" name="直線コネクタ 135">
          <a:extLst>
            <a:ext uri="{FF2B5EF4-FFF2-40B4-BE49-F238E27FC236}">
              <a16:creationId xmlns:a16="http://schemas.microsoft.com/office/drawing/2014/main" id="{F57211DB-9C4B-4CF0-8705-5A92AB18703A}"/>
            </a:ext>
          </a:extLst>
        </xdr:cNvPr>
        <xdr:cNvCxnSpPr/>
      </xdr:nvCxnSpPr>
      <xdr:spPr>
        <a:xfrm flipV="1">
          <a:off x="8686800" y="6417221"/>
          <a:ext cx="742950" cy="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72301</xdr:rowOff>
    </xdr:from>
    <xdr:to>
      <xdr:col>46</xdr:col>
      <xdr:colOff>38100</xdr:colOff>
      <xdr:row>40</xdr:row>
      <xdr:rowOff>2451</xdr:rowOff>
    </xdr:to>
    <xdr:sp macro="" textlink="">
      <xdr:nvSpPr>
        <xdr:cNvPr id="137" name="楕円 136">
          <a:extLst>
            <a:ext uri="{FF2B5EF4-FFF2-40B4-BE49-F238E27FC236}">
              <a16:creationId xmlns:a16="http://schemas.microsoft.com/office/drawing/2014/main" id="{0117F0D6-B860-4FBB-AC1D-C92F51DA8A51}"/>
            </a:ext>
          </a:extLst>
        </xdr:cNvPr>
        <xdr:cNvSpPr/>
      </xdr:nvSpPr>
      <xdr:spPr>
        <a:xfrm>
          <a:off x="7839075" y="63937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99403</xdr:rowOff>
    </xdr:from>
    <xdr:to>
      <xdr:col>50</xdr:col>
      <xdr:colOff>114300</xdr:colOff>
      <xdr:row>39</xdr:row>
      <xdr:rowOff>123101</xdr:rowOff>
    </xdr:to>
    <xdr:cxnSp macro="">
      <xdr:nvCxnSpPr>
        <xdr:cNvPr id="138" name="直線コネクタ 137">
          <a:extLst>
            <a:ext uri="{FF2B5EF4-FFF2-40B4-BE49-F238E27FC236}">
              <a16:creationId xmlns:a16="http://schemas.microsoft.com/office/drawing/2014/main" id="{C7A41060-01FF-4644-B23F-6E0C136927B6}"/>
            </a:ext>
          </a:extLst>
        </xdr:cNvPr>
        <xdr:cNvCxnSpPr/>
      </xdr:nvCxnSpPr>
      <xdr:spPr>
        <a:xfrm flipV="1">
          <a:off x="7886700" y="6427178"/>
          <a:ext cx="8001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109182</xdr:rowOff>
    </xdr:from>
    <xdr:to>
      <xdr:col>41</xdr:col>
      <xdr:colOff>101600</xdr:colOff>
      <xdr:row>40</xdr:row>
      <xdr:rowOff>39332</xdr:rowOff>
    </xdr:to>
    <xdr:sp macro="" textlink="">
      <xdr:nvSpPr>
        <xdr:cNvPr id="139" name="楕円 138">
          <a:extLst>
            <a:ext uri="{FF2B5EF4-FFF2-40B4-BE49-F238E27FC236}">
              <a16:creationId xmlns:a16="http://schemas.microsoft.com/office/drawing/2014/main" id="{134B7110-8203-4C5B-8BD3-18F726EDBFBD}"/>
            </a:ext>
          </a:extLst>
        </xdr:cNvPr>
        <xdr:cNvSpPr/>
      </xdr:nvSpPr>
      <xdr:spPr>
        <a:xfrm>
          <a:off x="7029450" y="64306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123101</xdr:rowOff>
    </xdr:from>
    <xdr:to>
      <xdr:col>45</xdr:col>
      <xdr:colOff>177800</xdr:colOff>
      <xdr:row>39</xdr:row>
      <xdr:rowOff>159982</xdr:rowOff>
    </xdr:to>
    <xdr:cxnSp macro="">
      <xdr:nvCxnSpPr>
        <xdr:cNvPr id="140" name="直線コネクタ 139">
          <a:extLst>
            <a:ext uri="{FF2B5EF4-FFF2-40B4-BE49-F238E27FC236}">
              <a16:creationId xmlns:a16="http://schemas.microsoft.com/office/drawing/2014/main" id="{4330BDED-E957-4878-8B68-F901E88394DD}"/>
            </a:ext>
          </a:extLst>
        </xdr:cNvPr>
        <xdr:cNvCxnSpPr/>
      </xdr:nvCxnSpPr>
      <xdr:spPr>
        <a:xfrm flipV="1">
          <a:off x="7077075" y="6450876"/>
          <a:ext cx="809625" cy="3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96114</xdr:rowOff>
    </xdr:from>
    <xdr:to>
      <xdr:col>36</xdr:col>
      <xdr:colOff>165100</xdr:colOff>
      <xdr:row>40</xdr:row>
      <xdr:rowOff>26264</xdr:rowOff>
    </xdr:to>
    <xdr:sp macro="" textlink="">
      <xdr:nvSpPr>
        <xdr:cNvPr id="141" name="楕円 140">
          <a:extLst>
            <a:ext uri="{FF2B5EF4-FFF2-40B4-BE49-F238E27FC236}">
              <a16:creationId xmlns:a16="http://schemas.microsoft.com/office/drawing/2014/main" id="{3245EFD7-9F45-49B7-A694-A0A31B0BC165}"/>
            </a:ext>
          </a:extLst>
        </xdr:cNvPr>
        <xdr:cNvSpPr/>
      </xdr:nvSpPr>
      <xdr:spPr>
        <a:xfrm>
          <a:off x="6238875" y="64207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146914</xdr:rowOff>
    </xdr:from>
    <xdr:to>
      <xdr:col>41</xdr:col>
      <xdr:colOff>50800</xdr:colOff>
      <xdr:row>39</xdr:row>
      <xdr:rowOff>159982</xdr:rowOff>
    </xdr:to>
    <xdr:cxnSp macro="">
      <xdr:nvCxnSpPr>
        <xdr:cNvPr id="142" name="直線コネクタ 141">
          <a:extLst>
            <a:ext uri="{FF2B5EF4-FFF2-40B4-BE49-F238E27FC236}">
              <a16:creationId xmlns:a16="http://schemas.microsoft.com/office/drawing/2014/main" id="{89CA2504-75B6-457E-89F1-D2ADC4943624}"/>
            </a:ext>
          </a:extLst>
        </xdr:cNvPr>
        <xdr:cNvCxnSpPr/>
      </xdr:nvCxnSpPr>
      <xdr:spPr>
        <a:xfrm>
          <a:off x="6286500" y="6468339"/>
          <a:ext cx="790575" cy="1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20464</xdr:rowOff>
    </xdr:from>
    <xdr:ext cx="534377" cy="259045"/>
    <xdr:sp macro="" textlink="">
      <xdr:nvSpPr>
        <xdr:cNvPr id="143" name="n_1aveValue【道路】&#10;一人当たり延長">
          <a:extLst>
            <a:ext uri="{FF2B5EF4-FFF2-40B4-BE49-F238E27FC236}">
              <a16:creationId xmlns:a16="http://schemas.microsoft.com/office/drawing/2014/main" id="{1045E4BF-D8E2-4D43-81C2-D16A7F65FEB8}"/>
            </a:ext>
          </a:extLst>
        </xdr:cNvPr>
        <xdr:cNvSpPr txBox="1"/>
      </xdr:nvSpPr>
      <xdr:spPr>
        <a:xfrm>
          <a:off x="8429136" y="602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22293</xdr:rowOff>
    </xdr:from>
    <xdr:ext cx="534377" cy="259045"/>
    <xdr:sp macro="" textlink="">
      <xdr:nvSpPr>
        <xdr:cNvPr id="144" name="n_2aveValue【道路】&#10;一人当たり延長">
          <a:extLst>
            <a:ext uri="{FF2B5EF4-FFF2-40B4-BE49-F238E27FC236}">
              <a16:creationId xmlns:a16="http://schemas.microsoft.com/office/drawing/2014/main" id="{387A7811-42E3-4F4C-A1B4-B57FB53416EC}"/>
            </a:ext>
          </a:extLst>
        </xdr:cNvPr>
        <xdr:cNvSpPr txBox="1"/>
      </xdr:nvSpPr>
      <xdr:spPr>
        <a:xfrm>
          <a:off x="7648086" y="602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4424</xdr:rowOff>
    </xdr:from>
    <xdr:ext cx="534377" cy="259045"/>
    <xdr:sp macro="" textlink="">
      <xdr:nvSpPr>
        <xdr:cNvPr id="145" name="n_3aveValue【道路】&#10;一人当たり延長">
          <a:extLst>
            <a:ext uri="{FF2B5EF4-FFF2-40B4-BE49-F238E27FC236}">
              <a16:creationId xmlns:a16="http://schemas.microsoft.com/office/drawing/2014/main" id="{F8CAA93D-036D-4EF4-B6F8-EDAF2B528798}"/>
            </a:ext>
          </a:extLst>
        </xdr:cNvPr>
        <xdr:cNvSpPr txBox="1"/>
      </xdr:nvSpPr>
      <xdr:spPr>
        <a:xfrm>
          <a:off x="6847986" y="600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11701</xdr:rowOff>
    </xdr:from>
    <xdr:ext cx="534377" cy="259045"/>
    <xdr:sp macro="" textlink="">
      <xdr:nvSpPr>
        <xdr:cNvPr id="146" name="n_4aveValue【道路】&#10;一人当たり延長">
          <a:extLst>
            <a:ext uri="{FF2B5EF4-FFF2-40B4-BE49-F238E27FC236}">
              <a16:creationId xmlns:a16="http://schemas.microsoft.com/office/drawing/2014/main" id="{27D5AC21-7567-42B8-A4FA-23F6328A90C3}"/>
            </a:ext>
          </a:extLst>
        </xdr:cNvPr>
        <xdr:cNvSpPr txBox="1"/>
      </xdr:nvSpPr>
      <xdr:spPr>
        <a:xfrm>
          <a:off x="6038361" y="600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141330</xdr:rowOff>
    </xdr:from>
    <xdr:ext cx="534377" cy="259045"/>
    <xdr:sp macro="" textlink="">
      <xdr:nvSpPr>
        <xdr:cNvPr id="147" name="n_1mainValue【道路】&#10;一人当たり延長">
          <a:extLst>
            <a:ext uri="{FF2B5EF4-FFF2-40B4-BE49-F238E27FC236}">
              <a16:creationId xmlns:a16="http://schemas.microsoft.com/office/drawing/2014/main" id="{265C61E3-B398-4053-A430-C6EF51F58D66}"/>
            </a:ext>
          </a:extLst>
        </xdr:cNvPr>
        <xdr:cNvSpPr txBox="1"/>
      </xdr:nvSpPr>
      <xdr:spPr>
        <a:xfrm>
          <a:off x="8429136" y="64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165028</xdr:rowOff>
    </xdr:from>
    <xdr:ext cx="534377" cy="259045"/>
    <xdr:sp macro="" textlink="">
      <xdr:nvSpPr>
        <xdr:cNvPr id="148" name="n_2mainValue【道路】&#10;一人当たり延長">
          <a:extLst>
            <a:ext uri="{FF2B5EF4-FFF2-40B4-BE49-F238E27FC236}">
              <a16:creationId xmlns:a16="http://schemas.microsoft.com/office/drawing/2014/main" id="{982F4A66-2A2A-4A0E-8BC5-333F7EF26FFD}"/>
            </a:ext>
          </a:extLst>
        </xdr:cNvPr>
        <xdr:cNvSpPr txBox="1"/>
      </xdr:nvSpPr>
      <xdr:spPr>
        <a:xfrm>
          <a:off x="7648086" y="648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30459</xdr:rowOff>
    </xdr:from>
    <xdr:ext cx="534377" cy="259045"/>
    <xdr:sp macro="" textlink="">
      <xdr:nvSpPr>
        <xdr:cNvPr id="149" name="n_3mainValue【道路】&#10;一人当たり延長">
          <a:extLst>
            <a:ext uri="{FF2B5EF4-FFF2-40B4-BE49-F238E27FC236}">
              <a16:creationId xmlns:a16="http://schemas.microsoft.com/office/drawing/2014/main" id="{020BEF7F-AD9F-4668-9A8E-36AC6EBB37D8}"/>
            </a:ext>
          </a:extLst>
        </xdr:cNvPr>
        <xdr:cNvSpPr txBox="1"/>
      </xdr:nvSpPr>
      <xdr:spPr>
        <a:xfrm>
          <a:off x="6847986"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17391</xdr:rowOff>
    </xdr:from>
    <xdr:ext cx="534377" cy="259045"/>
    <xdr:sp macro="" textlink="">
      <xdr:nvSpPr>
        <xdr:cNvPr id="150" name="n_4mainValue【道路】&#10;一人当たり延長">
          <a:extLst>
            <a:ext uri="{FF2B5EF4-FFF2-40B4-BE49-F238E27FC236}">
              <a16:creationId xmlns:a16="http://schemas.microsoft.com/office/drawing/2014/main" id="{33BFBBF0-B3D0-4823-84CE-FC69BA3FBD13}"/>
            </a:ext>
          </a:extLst>
        </xdr:cNvPr>
        <xdr:cNvSpPr txBox="1"/>
      </xdr:nvSpPr>
      <xdr:spPr>
        <a:xfrm>
          <a:off x="6038361" y="650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61EC819C-81DA-4C00-98E3-5C63FA4CEBF5}"/>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67506716-3595-40C1-A4FD-A7A66AC03CD3}"/>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434D5045-C405-4D7D-9261-9B2C1C30090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9E1CCABC-1090-4D9E-A31B-3E7894E82DAA}"/>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0A2CEE6-5453-44D0-B8DC-58D410887835}"/>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7CCE9FA2-420F-4EE6-998C-FE44105DC165}"/>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FA3D017C-2B5C-4B3E-AD5E-3568B2554953}"/>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C1AD7DC6-7180-4DC9-AF45-9581A6565B03}"/>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DD79604B-B083-4302-B5D6-85EE561A7B1C}"/>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D31838ED-1789-461D-BDDD-BC7E07FD7BCF}"/>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EB86A864-13EF-472F-A420-0B3E3DB6960D}"/>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62" name="直線コネクタ 161">
          <a:extLst>
            <a:ext uri="{FF2B5EF4-FFF2-40B4-BE49-F238E27FC236}">
              <a16:creationId xmlns:a16="http://schemas.microsoft.com/office/drawing/2014/main" id="{C61C7404-DEB7-4A30-91E6-FACBCB024BF0}"/>
            </a:ext>
          </a:extLst>
        </xdr:cNvPr>
        <xdr:cNvCxnSpPr/>
      </xdr:nvCxnSpPr>
      <xdr:spPr>
        <a:xfrm>
          <a:off x="6858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3" name="テキスト ボックス 162">
          <a:extLst>
            <a:ext uri="{FF2B5EF4-FFF2-40B4-BE49-F238E27FC236}">
              <a16:creationId xmlns:a16="http://schemas.microsoft.com/office/drawing/2014/main" id="{662B4859-BE16-4717-A86E-18BBA8DA6EE1}"/>
            </a:ext>
          </a:extLst>
        </xdr:cNvPr>
        <xdr:cNvSpPr txBox="1"/>
      </xdr:nvSpPr>
      <xdr:spPr>
        <a:xfrm>
          <a:off x="339891" y="1013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E086FAB5-BFFB-4FAA-881C-DAE26FB5D174}"/>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2349832F-BC53-41F8-AC85-0ECD62AB6BC6}"/>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6" name="直線コネクタ 165">
          <a:extLst>
            <a:ext uri="{FF2B5EF4-FFF2-40B4-BE49-F238E27FC236}">
              <a16:creationId xmlns:a16="http://schemas.microsoft.com/office/drawing/2014/main" id="{72BFABAC-E724-468F-AA85-A230EEA737A1}"/>
            </a:ext>
          </a:extLst>
        </xdr:cNvPr>
        <xdr:cNvCxnSpPr/>
      </xdr:nvCxnSpPr>
      <xdr:spPr>
        <a:xfrm>
          <a:off x="6858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7" name="テキスト ボックス 166">
          <a:extLst>
            <a:ext uri="{FF2B5EF4-FFF2-40B4-BE49-F238E27FC236}">
              <a16:creationId xmlns:a16="http://schemas.microsoft.com/office/drawing/2014/main" id="{A0B8973D-4223-4149-9BC4-9D79EE18D55E}"/>
            </a:ext>
          </a:extLst>
        </xdr:cNvPr>
        <xdr:cNvSpPr txBox="1"/>
      </xdr:nvSpPr>
      <xdr:spPr>
        <a:xfrm>
          <a:off x="339891" y="905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C8758D6-2C62-4AC8-80F0-7871E50AEEE7}"/>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BAF147CA-8E0B-42A2-A074-9551CC7D82D5}"/>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4ACC684-5241-4534-96E5-645F375889D9}"/>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28575</xdr:rowOff>
    </xdr:from>
    <xdr:to>
      <xdr:col>24</xdr:col>
      <xdr:colOff>62865</xdr:colOff>
      <xdr:row>64</xdr:row>
      <xdr:rowOff>28575</xdr:rowOff>
    </xdr:to>
    <xdr:cxnSp macro="">
      <xdr:nvCxnSpPr>
        <xdr:cNvPr id="171" name="直線コネクタ 170">
          <a:extLst>
            <a:ext uri="{FF2B5EF4-FFF2-40B4-BE49-F238E27FC236}">
              <a16:creationId xmlns:a16="http://schemas.microsoft.com/office/drawing/2014/main" id="{C5045F82-A955-4C7A-8410-18CE7196765F}"/>
            </a:ext>
          </a:extLst>
        </xdr:cNvPr>
        <xdr:cNvCxnSpPr/>
      </xdr:nvCxnSpPr>
      <xdr:spPr>
        <a:xfrm flipV="1">
          <a:off x="4180840" y="9264650"/>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B98FF41-261F-4A39-87F2-C2466506FE58}"/>
            </a:ext>
          </a:extLst>
        </xdr:cNvPr>
        <xdr:cNvSpPr txBox="1"/>
      </xdr:nvSpPr>
      <xdr:spPr>
        <a:xfrm>
          <a:off x="4219575" y="1040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3" name="直線コネクタ 172">
          <a:extLst>
            <a:ext uri="{FF2B5EF4-FFF2-40B4-BE49-F238E27FC236}">
              <a16:creationId xmlns:a16="http://schemas.microsoft.com/office/drawing/2014/main" id="{AE53C3D6-AEC0-40AF-99DF-EF2EDD721BA2}"/>
            </a:ext>
          </a:extLst>
        </xdr:cNvPr>
        <xdr:cNvCxnSpPr/>
      </xdr:nvCxnSpPr>
      <xdr:spPr>
        <a:xfrm>
          <a:off x="4105275" y="103981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146702</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ACB48536-2A79-4C0B-AF34-A47686848378}"/>
            </a:ext>
          </a:extLst>
        </xdr:cNvPr>
        <xdr:cNvSpPr txBox="1"/>
      </xdr:nvSpPr>
      <xdr:spPr>
        <a:xfrm>
          <a:off x="4219575" y="905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28575</xdr:rowOff>
    </xdr:from>
    <xdr:to>
      <xdr:col>24</xdr:col>
      <xdr:colOff>152400</xdr:colOff>
      <xdr:row>57</xdr:row>
      <xdr:rowOff>28575</xdr:rowOff>
    </xdr:to>
    <xdr:cxnSp macro="">
      <xdr:nvCxnSpPr>
        <xdr:cNvPr id="175" name="直線コネクタ 174">
          <a:extLst>
            <a:ext uri="{FF2B5EF4-FFF2-40B4-BE49-F238E27FC236}">
              <a16:creationId xmlns:a16="http://schemas.microsoft.com/office/drawing/2014/main" id="{857C9CD6-9552-47B7-B708-889D22C3AF3E}"/>
            </a:ext>
          </a:extLst>
        </xdr:cNvPr>
        <xdr:cNvCxnSpPr/>
      </xdr:nvCxnSpPr>
      <xdr:spPr>
        <a:xfrm>
          <a:off x="4105275" y="9264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FA7A0B2-79B5-423B-841C-CBE3A949CC01}"/>
            </a:ext>
          </a:extLst>
        </xdr:cNvPr>
        <xdr:cNvSpPr txBox="1"/>
      </xdr:nvSpPr>
      <xdr:spPr>
        <a:xfrm>
          <a:off x="4219575" y="972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a16="http://schemas.microsoft.com/office/drawing/2014/main" id="{C56E0A1C-FD7A-4FB2-B803-9CA37D712662}"/>
            </a:ext>
          </a:extLst>
        </xdr:cNvPr>
        <xdr:cNvSpPr/>
      </xdr:nvSpPr>
      <xdr:spPr>
        <a:xfrm>
          <a:off x="4124325" y="97428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a:extLst>
            <a:ext uri="{FF2B5EF4-FFF2-40B4-BE49-F238E27FC236}">
              <a16:creationId xmlns:a16="http://schemas.microsoft.com/office/drawing/2014/main" id="{AB932CAF-58B9-4588-8109-1B98948FE452}"/>
            </a:ext>
          </a:extLst>
        </xdr:cNvPr>
        <xdr:cNvSpPr/>
      </xdr:nvSpPr>
      <xdr:spPr>
        <a:xfrm>
          <a:off x="3381375" y="97180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149225</xdr:rowOff>
    </xdr:from>
    <xdr:to>
      <xdr:col>15</xdr:col>
      <xdr:colOff>101600</xdr:colOff>
      <xdr:row>60</xdr:row>
      <xdr:rowOff>79375</xdr:rowOff>
    </xdr:to>
    <xdr:sp macro="" textlink="">
      <xdr:nvSpPr>
        <xdr:cNvPr id="179" name="フローチャート: 判断 178">
          <a:extLst>
            <a:ext uri="{FF2B5EF4-FFF2-40B4-BE49-F238E27FC236}">
              <a16:creationId xmlns:a16="http://schemas.microsoft.com/office/drawing/2014/main" id="{B0ED6F60-FA34-4FC0-A217-78B6BC4EB7BC}"/>
            </a:ext>
          </a:extLst>
        </xdr:cNvPr>
        <xdr:cNvSpPr/>
      </xdr:nvSpPr>
      <xdr:spPr>
        <a:xfrm>
          <a:off x="2571750" y="9712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0" name="フローチャート: 判断 179">
          <a:extLst>
            <a:ext uri="{FF2B5EF4-FFF2-40B4-BE49-F238E27FC236}">
              <a16:creationId xmlns:a16="http://schemas.microsoft.com/office/drawing/2014/main" id="{67AA3876-FE6C-4CCF-BB9E-69687F353289}"/>
            </a:ext>
          </a:extLst>
        </xdr:cNvPr>
        <xdr:cNvSpPr/>
      </xdr:nvSpPr>
      <xdr:spPr>
        <a:xfrm>
          <a:off x="1781175" y="97040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1" name="フローチャート: 判断 180">
          <a:extLst>
            <a:ext uri="{FF2B5EF4-FFF2-40B4-BE49-F238E27FC236}">
              <a16:creationId xmlns:a16="http://schemas.microsoft.com/office/drawing/2014/main" id="{266ADC3B-C562-4872-A917-5DA0D0F15B3A}"/>
            </a:ext>
          </a:extLst>
        </xdr:cNvPr>
        <xdr:cNvSpPr/>
      </xdr:nvSpPr>
      <xdr:spPr>
        <a:xfrm>
          <a:off x="981075" y="96380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9EB3EE5-E6D8-4E31-BE57-7C67F20C095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E1B9556-D1E9-4509-B805-31DBCBDC80B7}"/>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DED646A-0FDD-4F78-93B6-A615F322A9F8}"/>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59FE190-3DD3-4519-A606-89151E4854D7}"/>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6FE90DB-A1CC-441C-A569-336315822EBD}"/>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114935</xdr:rowOff>
    </xdr:from>
    <xdr:to>
      <xdr:col>24</xdr:col>
      <xdr:colOff>114300</xdr:colOff>
      <xdr:row>59</xdr:row>
      <xdr:rowOff>45085</xdr:rowOff>
    </xdr:to>
    <xdr:sp macro="" textlink="">
      <xdr:nvSpPr>
        <xdr:cNvPr id="187" name="楕円 186">
          <a:extLst>
            <a:ext uri="{FF2B5EF4-FFF2-40B4-BE49-F238E27FC236}">
              <a16:creationId xmlns:a16="http://schemas.microsoft.com/office/drawing/2014/main" id="{1429E66A-CE77-4352-9EDD-E3CEC7034ECA}"/>
            </a:ext>
          </a:extLst>
        </xdr:cNvPr>
        <xdr:cNvSpPr/>
      </xdr:nvSpPr>
      <xdr:spPr>
        <a:xfrm>
          <a:off x="4124325" y="95161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137812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867EBC1-8634-47FA-8898-9FD0FB6EC75D}"/>
            </a:ext>
          </a:extLst>
        </xdr:cNvPr>
        <xdr:cNvSpPr txBox="1"/>
      </xdr:nvSpPr>
      <xdr:spPr>
        <a:xfrm>
          <a:off x="4219575"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89" name="楕円 188">
          <a:extLst>
            <a:ext uri="{FF2B5EF4-FFF2-40B4-BE49-F238E27FC236}">
              <a16:creationId xmlns:a16="http://schemas.microsoft.com/office/drawing/2014/main" id="{178059BA-3AF7-4E94-BBA6-7691BE801477}"/>
            </a:ext>
          </a:extLst>
        </xdr:cNvPr>
        <xdr:cNvSpPr/>
      </xdr:nvSpPr>
      <xdr:spPr>
        <a:xfrm>
          <a:off x="3381375" y="95561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165735</xdr:rowOff>
    </xdr:from>
    <xdr:to>
      <xdr:col>24</xdr:col>
      <xdr:colOff>63500</xdr:colOff>
      <xdr:row>59</xdr:row>
      <xdr:rowOff>34290</xdr:rowOff>
    </xdr:to>
    <xdr:cxnSp macro="">
      <xdr:nvCxnSpPr>
        <xdr:cNvPr id="190" name="直線コネクタ 189">
          <a:extLst>
            <a:ext uri="{FF2B5EF4-FFF2-40B4-BE49-F238E27FC236}">
              <a16:creationId xmlns:a16="http://schemas.microsoft.com/office/drawing/2014/main" id="{287510B1-9B45-4799-BECC-0E9F28B18C9A}"/>
            </a:ext>
          </a:extLst>
        </xdr:cNvPr>
        <xdr:cNvCxnSpPr/>
      </xdr:nvCxnSpPr>
      <xdr:spPr>
        <a:xfrm flipV="1">
          <a:off x="3429000" y="9563735"/>
          <a:ext cx="7524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63500</xdr:rowOff>
    </xdr:from>
    <xdr:to>
      <xdr:col>15</xdr:col>
      <xdr:colOff>101600</xdr:colOff>
      <xdr:row>58</xdr:row>
      <xdr:rowOff>165100</xdr:rowOff>
    </xdr:to>
    <xdr:sp macro="" textlink="">
      <xdr:nvSpPr>
        <xdr:cNvPr id="191" name="楕円 190">
          <a:extLst>
            <a:ext uri="{FF2B5EF4-FFF2-40B4-BE49-F238E27FC236}">
              <a16:creationId xmlns:a16="http://schemas.microsoft.com/office/drawing/2014/main" id="{AB2A26B9-106E-4583-90FA-F2F533A0AE62}"/>
            </a:ext>
          </a:extLst>
        </xdr:cNvPr>
        <xdr:cNvSpPr/>
      </xdr:nvSpPr>
      <xdr:spPr>
        <a:xfrm>
          <a:off x="2571750" y="94678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114300</xdr:rowOff>
    </xdr:from>
    <xdr:to>
      <xdr:col>19</xdr:col>
      <xdr:colOff>177800</xdr:colOff>
      <xdr:row>59</xdr:row>
      <xdr:rowOff>34290</xdr:rowOff>
    </xdr:to>
    <xdr:cxnSp macro="">
      <xdr:nvCxnSpPr>
        <xdr:cNvPr id="192" name="直線コネクタ 191">
          <a:extLst>
            <a:ext uri="{FF2B5EF4-FFF2-40B4-BE49-F238E27FC236}">
              <a16:creationId xmlns:a16="http://schemas.microsoft.com/office/drawing/2014/main" id="{F95FE914-F3FE-4505-B691-75F670E1F32A}"/>
            </a:ext>
          </a:extLst>
        </xdr:cNvPr>
        <xdr:cNvCxnSpPr/>
      </xdr:nvCxnSpPr>
      <xdr:spPr>
        <a:xfrm>
          <a:off x="2619375" y="9515475"/>
          <a:ext cx="809625"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137795</xdr:rowOff>
    </xdr:from>
    <xdr:to>
      <xdr:col>10</xdr:col>
      <xdr:colOff>165100</xdr:colOff>
      <xdr:row>58</xdr:row>
      <xdr:rowOff>67945</xdr:rowOff>
    </xdr:to>
    <xdr:sp macro="" textlink="">
      <xdr:nvSpPr>
        <xdr:cNvPr id="193" name="楕円 192">
          <a:extLst>
            <a:ext uri="{FF2B5EF4-FFF2-40B4-BE49-F238E27FC236}">
              <a16:creationId xmlns:a16="http://schemas.microsoft.com/office/drawing/2014/main" id="{F517AAD8-AC7C-4E82-B455-13CE134727B3}"/>
            </a:ext>
          </a:extLst>
        </xdr:cNvPr>
        <xdr:cNvSpPr/>
      </xdr:nvSpPr>
      <xdr:spPr>
        <a:xfrm>
          <a:off x="1781175" y="938022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17145</xdr:rowOff>
    </xdr:from>
    <xdr:to>
      <xdr:col>15</xdr:col>
      <xdr:colOff>50800</xdr:colOff>
      <xdr:row>58</xdr:row>
      <xdr:rowOff>114300</xdr:rowOff>
    </xdr:to>
    <xdr:cxnSp macro="">
      <xdr:nvCxnSpPr>
        <xdr:cNvPr id="194" name="直線コネクタ 193">
          <a:extLst>
            <a:ext uri="{FF2B5EF4-FFF2-40B4-BE49-F238E27FC236}">
              <a16:creationId xmlns:a16="http://schemas.microsoft.com/office/drawing/2014/main" id="{BD3D6E0F-6F73-473D-9C7D-FFD17D972EB9}"/>
            </a:ext>
          </a:extLst>
        </xdr:cNvPr>
        <xdr:cNvCxnSpPr/>
      </xdr:nvCxnSpPr>
      <xdr:spPr>
        <a:xfrm>
          <a:off x="1828800" y="9418320"/>
          <a:ext cx="790575"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63500</xdr:rowOff>
    </xdr:from>
    <xdr:to>
      <xdr:col>6</xdr:col>
      <xdr:colOff>38100</xdr:colOff>
      <xdr:row>57</xdr:row>
      <xdr:rowOff>165100</xdr:rowOff>
    </xdr:to>
    <xdr:sp macro="" textlink="">
      <xdr:nvSpPr>
        <xdr:cNvPr id="195" name="楕円 194">
          <a:extLst>
            <a:ext uri="{FF2B5EF4-FFF2-40B4-BE49-F238E27FC236}">
              <a16:creationId xmlns:a16="http://schemas.microsoft.com/office/drawing/2014/main" id="{ED36D41C-D25F-4BAA-8D99-0834F246259C}"/>
            </a:ext>
          </a:extLst>
        </xdr:cNvPr>
        <xdr:cNvSpPr/>
      </xdr:nvSpPr>
      <xdr:spPr>
        <a:xfrm>
          <a:off x="981075" y="9305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114300</xdr:rowOff>
    </xdr:from>
    <xdr:to>
      <xdr:col>10</xdr:col>
      <xdr:colOff>114300</xdr:colOff>
      <xdr:row>58</xdr:row>
      <xdr:rowOff>17145</xdr:rowOff>
    </xdr:to>
    <xdr:cxnSp macro="">
      <xdr:nvCxnSpPr>
        <xdr:cNvPr id="196" name="直線コネクタ 195">
          <a:extLst>
            <a:ext uri="{FF2B5EF4-FFF2-40B4-BE49-F238E27FC236}">
              <a16:creationId xmlns:a16="http://schemas.microsoft.com/office/drawing/2014/main" id="{66066D31-6AF5-4391-BE26-A1B0A8D49F89}"/>
            </a:ext>
          </a:extLst>
        </xdr:cNvPr>
        <xdr:cNvCxnSpPr/>
      </xdr:nvCxnSpPr>
      <xdr:spPr>
        <a:xfrm>
          <a:off x="1028700" y="9353550"/>
          <a:ext cx="8001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95337A5-6917-44DB-9C23-5CCDF176CD0D}"/>
            </a:ext>
          </a:extLst>
        </xdr:cNvPr>
        <xdr:cNvSpPr txBox="1"/>
      </xdr:nvSpPr>
      <xdr:spPr>
        <a:xfrm>
          <a:off x="3239144" y="980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70502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F6FA3B8D-0352-4844-88A3-2FB1A1597E10}"/>
            </a:ext>
          </a:extLst>
        </xdr:cNvPr>
        <xdr:cNvSpPr txBox="1"/>
      </xdr:nvSpPr>
      <xdr:spPr>
        <a:xfrm>
          <a:off x="24390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1372D49-1B75-4941-9EE4-3A39D72BE701}"/>
            </a:ext>
          </a:extLst>
        </xdr:cNvPr>
        <xdr:cNvSpPr txBox="1"/>
      </xdr:nvSpPr>
      <xdr:spPr>
        <a:xfrm>
          <a:off x="1648469" y="978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8CF7F111-CCF0-4669-93EE-740A097E060B}"/>
            </a:ext>
          </a:extLst>
        </xdr:cNvPr>
        <xdr:cNvSpPr txBox="1"/>
      </xdr:nvSpPr>
      <xdr:spPr>
        <a:xfrm>
          <a:off x="848369"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101617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3AD1007-8837-4EAE-8D86-33C52FF28C01}"/>
            </a:ext>
          </a:extLst>
        </xdr:cNvPr>
        <xdr:cNvSpPr txBox="1"/>
      </xdr:nvSpPr>
      <xdr:spPr>
        <a:xfrm>
          <a:off x="3239144"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10177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E523EFF-5319-4202-9DF8-2A663015AC92}"/>
            </a:ext>
          </a:extLst>
        </xdr:cNvPr>
        <xdr:cNvSpPr txBox="1"/>
      </xdr:nvSpPr>
      <xdr:spPr>
        <a:xfrm>
          <a:off x="2439044" y="924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84472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4622DF70-277B-469E-8E92-B2B26774A936}"/>
            </a:ext>
          </a:extLst>
        </xdr:cNvPr>
        <xdr:cNvSpPr txBox="1"/>
      </xdr:nvSpPr>
      <xdr:spPr>
        <a:xfrm>
          <a:off x="1648469" y="9164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10177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7212EE0-7B57-4CC5-A533-84BF9D802216}"/>
            </a:ext>
          </a:extLst>
        </xdr:cNvPr>
        <xdr:cNvSpPr txBox="1"/>
      </xdr:nvSpPr>
      <xdr:spPr>
        <a:xfrm>
          <a:off x="848369" y="908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BA7926D-CBD1-4B1A-890A-2CD8BCF9B5F9}"/>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2220E1E-B2AF-44BA-A746-2CE8FD0C0139}"/>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064413F-2A2B-44A1-AA30-0217B66629AB}"/>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500290A-0F46-4C8C-8BA1-D7263A29F09B}"/>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E7E3422-65B7-485A-8A77-08387B803F4E}"/>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BE8C7A6-9874-4E36-AC18-9171B8974189}"/>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4567F57-006F-45AC-B584-8A82FE17EE16}"/>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72A4854-BD83-4331-9C0F-DD6F31EE86B8}"/>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BB0FC5F-683A-4224-A953-03EB4988F7E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7DF3BB7-F900-4A77-9649-F7C627DC6DE9}"/>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9B98B759-F1F2-40C5-99AE-01231ECE4697}"/>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8E0F2CF8-1FD7-4176-B6F2-88BE6B0DD637}"/>
            </a:ext>
          </a:extLst>
        </xdr:cNvPr>
        <xdr:cNvSpPr txBox="1"/>
      </xdr:nvSpPr>
      <xdr:spPr>
        <a:xfrm>
          <a:off x="5723389" y="103738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2CA507EA-7430-44B4-9582-23F14512A1E8}"/>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0FA50BC1-B2D1-4864-BDF6-0B5000281170}"/>
            </a:ext>
          </a:extLst>
        </xdr:cNvPr>
        <xdr:cNvSpPr txBox="1"/>
      </xdr:nvSpPr>
      <xdr:spPr>
        <a:xfrm>
          <a:off x="5421206" y="100567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56D7637E-1764-4DA7-A11F-83EA7EAFBA1C}"/>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7849D917-027A-44D1-BC35-84A788F59CB0}"/>
            </a:ext>
          </a:extLst>
        </xdr:cNvPr>
        <xdr:cNvSpPr txBox="1"/>
      </xdr:nvSpPr>
      <xdr:spPr>
        <a:xfrm>
          <a:off x="5421206"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9B05A84E-EDA2-41D2-8F9E-4ECB91E8DCBF}"/>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773B9CC0-CF09-4619-BA65-18F3B8AA71C9}"/>
            </a:ext>
          </a:extLst>
        </xdr:cNvPr>
        <xdr:cNvSpPr txBox="1"/>
      </xdr:nvSpPr>
      <xdr:spPr>
        <a:xfrm>
          <a:off x="5421206"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EEB06F9F-6EDE-4EBB-90BB-923816796B13}"/>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E0C542E5-3DFE-47B2-B3CE-CD3DE050761A}"/>
            </a:ext>
          </a:extLst>
        </xdr:cNvPr>
        <xdr:cNvSpPr txBox="1"/>
      </xdr:nvSpPr>
      <xdr:spPr>
        <a:xfrm>
          <a:off x="5324703" y="91278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53CF0C52-52C3-4D78-AAE6-A0230FBB59BE}"/>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88BD3757-3F3C-43A4-95DC-A50162B2931C}"/>
            </a:ext>
          </a:extLst>
        </xdr:cNvPr>
        <xdr:cNvSpPr txBox="1"/>
      </xdr:nvSpPr>
      <xdr:spPr>
        <a:xfrm>
          <a:off x="5324703" y="882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81999EE-7220-4FC1-B641-8E284B0986E7}"/>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BEC06C4-AC87-4878-A15C-68EFA4DE795B}"/>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8C2B3EA-5F99-483F-8761-5E43A3C63680}"/>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23411</xdr:rowOff>
    </xdr:from>
    <xdr:to>
      <xdr:col>54</xdr:col>
      <xdr:colOff>189865</xdr:colOff>
      <xdr:row>64</xdr:row>
      <xdr:rowOff>83296</xdr:rowOff>
    </xdr:to>
    <xdr:cxnSp macro="">
      <xdr:nvCxnSpPr>
        <xdr:cNvPr id="230" name="直線コネクタ 229">
          <a:extLst>
            <a:ext uri="{FF2B5EF4-FFF2-40B4-BE49-F238E27FC236}">
              <a16:creationId xmlns:a16="http://schemas.microsoft.com/office/drawing/2014/main" id="{CD83F6E4-3968-4E8E-8747-ADE3B913E3AB}"/>
            </a:ext>
          </a:extLst>
        </xdr:cNvPr>
        <xdr:cNvCxnSpPr/>
      </xdr:nvCxnSpPr>
      <xdr:spPr>
        <a:xfrm flipV="1">
          <a:off x="9429115" y="8941986"/>
          <a:ext cx="0" cy="1517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87123</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AEFD84B-0FE3-49F1-9D8F-AB64E7DEEF38}"/>
            </a:ext>
          </a:extLst>
        </xdr:cNvPr>
        <xdr:cNvSpPr txBox="1"/>
      </xdr:nvSpPr>
      <xdr:spPr>
        <a:xfrm>
          <a:off x="9467850" y="1045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83296</xdr:rowOff>
    </xdr:from>
    <xdr:to>
      <xdr:col>55</xdr:col>
      <xdr:colOff>88900</xdr:colOff>
      <xdr:row>64</xdr:row>
      <xdr:rowOff>83296</xdr:rowOff>
    </xdr:to>
    <xdr:cxnSp macro="">
      <xdr:nvCxnSpPr>
        <xdr:cNvPr id="232" name="直線コネクタ 231">
          <a:extLst>
            <a:ext uri="{FF2B5EF4-FFF2-40B4-BE49-F238E27FC236}">
              <a16:creationId xmlns:a16="http://schemas.microsoft.com/office/drawing/2014/main" id="{E1CB41E0-7FFF-48A7-B9C7-100366EA24E9}"/>
            </a:ext>
          </a:extLst>
        </xdr:cNvPr>
        <xdr:cNvCxnSpPr/>
      </xdr:nvCxnSpPr>
      <xdr:spPr>
        <a:xfrm>
          <a:off x="9363075" y="104591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141538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059AA29-38E6-4D82-B164-8FC4A1D15B09}"/>
            </a:ext>
          </a:extLst>
        </xdr:cNvPr>
        <xdr:cNvSpPr txBox="1"/>
      </xdr:nvSpPr>
      <xdr:spPr>
        <a:xfrm>
          <a:off x="9467850" y="87362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23411</xdr:rowOff>
    </xdr:from>
    <xdr:to>
      <xdr:col>55</xdr:col>
      <xdr:colOff>88900</xdr:colOff>
      <xdr:row>55</xdr:row>
      <xdr:rowOff>23411</xdr:rowOff>
    </xdr:to>
    <xdr:cxnSp macro="">
      <xdr:nvCxnSpPr>
        <xdr:cNvPr id="234" name="直線コネクタ 233">
          <a:extLst>
            <a:ext uri="{FF2B5EF4-FFF2-40B4-BE49-F238E27FC236}">
              <a16:creationId xmlns:a16="http://schemas.microsoft.com/office/drawing/2014/main" id="{C3B06856-6798-44AF-AE92-DF5AA0CF43F4}"/>
            </a:ext>
          </a:extLst>
        </xdr:cNvPr>
        <xdr:cNvCxnSpPr/>
      </xdr:nvCxnSpPr>
      <xdr:spPr>
        <a:xfrm>
          <a:off x="9363075" y="89419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94521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D363AA1-FF0C-41BE-87D9-1626010A0039}"/>
            </a:ext>
          </a:extLst>
        </xdr:cNvPr>
        <xdr:cNvSpPr txBox="1"/>
      </xdr:nvSpPr>
      <xdr:spPr>
        <a:xfrm>
          <a:off x="9467850" y="9819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71644</xdr:rowOff>
    </xdr:from>
    <xdr:to>
      <xdr:col>55</xdr:col>
      <xdr:colOff>50800</xdr:colOff>
      <xdr:row>62</xdr:row>
      <xdr:rowOff>1794</xdr:rowOff>
    </xdr:to>
    <xdr:sp macro="" textlink="">
      <xdr:nvSpPr>
        <xdr:cNvPr id="236" name="フローチャート: 判断 235">
          <a:extLst>
            <a:ext uri="{FF2B5EF4-FFF2-40B4-BE49-F238E27FC236}">
              <a16:creationId xmlns:a16="http://schemas.microsoft.com/office/drawing/2014/main" id="{11537F80-6183-4107-BE65-361A18B0D948}"/>
            </a:ext>
          </a:extLst>
        </xdr:cNvPr>
        <xdr:cNvSpPr/>
      </xdr:nvSpPr>
      <xdr:spPr>
        <a:xfrm>
          <a:off x="9401175" y="995541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81626</xdr:rowOff>
    </xdr:from>
    <xdr:to>
      <xdr:col>50</xdr:col>
      <xdr:colOff>165100</xdr:colOff>
      <xdr:row>62</xdr:row>
      <xdr:rowOff>11776</xdr:rowOff>
    </xdr:to>
    <xdr:sp macro="" textlink="">
      <xdr:nvSpPr>
        <xdr:cNvPr id="237" name="フローチャート: 判断 236">
          <a:extLst>
            <a:ext uri="{FF2B5EF4-FFF2-40B4-BE49-F238E27FC236}">
              <a16:creationId xmlns:a16="http://schemas.microsoft.com/office/drawing/2014/main" id="{901FD8C5-F3CA-4A7E-9110-5244364759B7}"/>
            </a:ext>
          </a:extLst>
        </xdr:cNvPr>
        <xdr:cNvSpPr/>
      </xdr:nvSpPr>
      <xdr:spPr>
        <a:xfrm>
          <a:off x="8639175" y="997175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90791</xdr:rowOff>
    </xdr:from>
    <xdr:to>
      <xdr:col>46</xdr:col>
      <xdr:colOff>38100</xdr:colOff>
      <xdr:row>62</xdr:row>
      <xdr:rowOff>20941</xdr:rowOff>
    </xdr:to>
    <xdr:sp macro="" textlink="">
      <xdr:nvSpPr>
        <xdr:cNvPr id="238" name="フローチャート: 判断 237">
          <a:extLst>
            <a:ext uri="{FF2B5EF4-FFF2-40B4-BE49-F238E27FC236}">
              <a16:creationId xmlns:a16="http://schemas.microsoft.com/office/drawing/2014/main" id="{4A9E6B13-1A59-4DB9-967D-7009B71487DF}"/>
            </a:ext>
          </a:extLst>
        </xdr:cNvPr>
        <xdr:cNvSpPr/>
      </xdr:nvSpPr>
      <xdr:spPr>
        <a:xfrm>
          <a:off x="7839075" y="99745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141258</xdr:rowOff>
    </xdr:from>
    <xdr:to>
      <xdr:col>41</xdr:col>
      <xdr:colOff>101600</xdr:colOff>
      <xdr:row>62</xdr:row>
      <xdr:rowOff>71408</xdr:rowOff>
    </xdr:to>
    <xdr:sp macro="" textlink="">
      <xdr:nvSpPr>
        <xdr:cNvPr id="239" name="フローチャート: 判断 238">
          <a:extLst>
            <a:ext uri="{FF2B5EF4-FFF2-40B4-BE49-F238E27FC236}">
              <a16:creationId xmlns:a16="http://schemas.microsoft.com/office/drawing/2014/main" id="{5108F117-090E-4E42-9157-97860C89D95F}"/>
            </a:ext>
          </a:extLst>
        </xdr:cNvPr>
        <xdr:cNvSpPr/>
      </xdr:nvSpPr>
      <xdr:spPr>
        <a:xfrm>
          <a:off x="7029450" y="1003138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45077</xdr:rowOff>
    </xdr:from>
    <xdr:to>
      <xdr:col>36</xdr:col>
      <xdr:colOff>165100</xdr:colOff>
      <xdr:row>62</xdr:row>
      <xdr:rowOff>146677</xdr:rowOff>
    </xdr:to>
    <xdr:sp macro="" textlink="">
      <xdr:nvSpPr>
        <xdr:cNvPr id="240" name="フローチャート: 判断 239">
          <a:extLst>
            <a:ext uri="{FF2B5EF4-FFF2-40B4-BE49-F238E27FC236}">
              <a16:creationId xmlns:a16="http://schemas.microsoft.com/office/drawing/2014/main" id="{1F79DA46-A44E-413C-8FBA-E3C922747235}"/>
            </a:ext>
          </a:extLst>
        </xdr:cNvPr>
        <xdr:cNvSpPr/>
      </xdr:nvSpPr>
      <xdr:spPr>
        <a:xfrm>
          <a:off x="6238875" y="100971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91A93D8-2FD8-47EE-9BAA-FA40999625CE}"/>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8CC7248-E1F1-478F-9F12-6B88E2CA3FFA}"/>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545C4B7-0252-4E23-9F91-1A75784152C4}"/>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D541D24-6D42-4831-90E8-B1F92F9595E5}"/>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5DFBD3C-CF0F-4827-9789-72357928F8A0}"/>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91478</xdr:rowOff>
    </xdr:from>
    <xdr:to>
      <xdr:col>55</xdr:col>
      <xdr:colOff>50800</xdr:colOff>
      <xdr:row>63</xdr:row>
      <xdr:rowOff>21628</xdr:rowOff>
    </xdr:to>
    <xdr:sp macro="" textlink="">
      <xdr:nvSpPr>
        <xdr:cNvPr id="246" name="楕円 245">
          <a:extLst>
            <a:ext uri="{FF2B5EF4-FFF2-40B4-BE49-F238E27FC236}">
              <a16:creationId xmlns:a16="http://schemas.microsoft.com/office/drawing/2014/main" id="{1734D5CB-D518-45E9-95DD-3C82F5FAF36A}"/>
            </a:ext>
          </a:extLst>
        </xdr:cNvPr>
        <xdr:cNvSpPr/>
      </xdr:nvSpPr>
      <xdr:spPr>
        <a:xfrm>
          <a:off x="9401175" y="1013717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69905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70CC5373-B1A5-4C53-B0E9-25F936463F95}"/>
            </a:ext>
          </a:extLst>
        </xdr:cNvPr>
        <xdr:cNvSpPr txBox="1"/>
      </xdr:nvSpPr>
      <xdr:spPr>
        <a:xfrm>
          <a:off x="9467850" y="10115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110750</xdr:rowOff>
    </xdr:from>
    <xdr:to>
      <xdr:col>50</xdr:col>
      <xdr:colOff>165100</xdr:colOff>
      <xdr:row>63</xdr:row>
      <xdr:rowOff>40900</xdr:rowOff>
    </xdr:to>
    <xdr:sp macro="" textlink="">
      <xdr:nvSpPr>
        <xdr:cNvPr id="248" name="楕円 247">
          <a:extLst>
            <a:ext uri="{FF2B5EF4-FFF2-40B4-BE49-F238E27FC236}">
              <a16:creationId xmlns:a16="http://schemas.microsoft.com/office/drawing/2014/main" id="{88D5B803-C501-4B07-ABED-BADF9E79882E}"/>
            </a:ext>
          </a:extLst>
        </xdr:cNvPr>
        <xdr:cNvSpPr/>
      </xdr:nvSpPr>
      <xdr:spPr>
        <a:xfrm>
          <a:off x="8639175" y="101564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142278</xdr:rowOff>
    </xdr:from>
    <xdr:to>
      <xdr:col>55</xdr:col>
      <xdr:colOff>0</xdr:colOff>
      <xdr:row>62</xdr:row>
      <xdr:rowOff>161550</xdr:rowOff>
    </xdr:to>
    <xdr:cxnSp macro="">
      <xdr:nvCxnSpPr>
        <xdr:cNvPr id="249" name="直線コネクタ 248">
          <a:extLst>
            <a:ext uri="{FF2B5EF4-FFF2-40B4-BE49-F238E27FC236}">
              <a16:creationId xmlns:a16="http://schemas.microsoft.com/office/drawing/2014/main" id="{75D92B41-11D6-431B-AEF8-B3625C873B55}"/>
            </a:ext>
          </a:extLst>
        </xdr:cNvPr>
        <xdr:cNvCxnSpPr/>
      </xdr:nvCxnSpPr>
      <xdr:spPr>
        <a:xfrm flipV="1">
          <a:off x="8686800" y="10194328"/>
          <a:ext cx="742950" cy="1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116646</xdr:rowOff>
    </xdr:from>
    <xdr:to>
      <xdr:col>46</xdr:col>
      <xdr:colOff>38100</xdr:colOff>
      <xdr:row>63</xdr:row>
      <xdr:rowOff>46796</xdr:rowOff>
    </xdr:to>
    <xdr:sp macro="" textlink="">
      <xdr:nvSpPr>
        <xdr:cNvPr id="250" name="楕円 249">
          <a:extLst>
            <a:ext uri="{FF2B5EF4-FFF2-40B4-BE49-F238E27FC236}">
              <a16:creationId xmlns:a16="http://schemas.microsoft.com/office/drawing/2014/main" id="{D4205534-A2DB-47AA-8B0C-973C0210732F}"/>
            </a:ext>
          </a:extLst>
        </xdr:cNvPr>
        <xdr:cNvSpPr/>
      </xdr:nvSpPr>
      <xdr:spPr>
        <a:xfrm>
          <a:off x="7839075" y="101655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161550</xdr:rowOff>
    </xdr:from>
    <xdr:to>
      <xdr:col>50</xdr:col>
      <xdr:colOff>114300</xdr:colOff>
      <xdr:row>62</xdr:row>
      <xdr:rowOff>167446</xdr:rowOff>
    </xdr:to>
    <xdr:cxnSp macro="">
      <xdr:nvCxnSpPr>
        <xdr:cNvPr id="251" name="直線コネクタ 250">
          <a:extLst>
            <a:ext uri="{FF2B5EF4-FFF2-40B4-BE49-F238E27FC236}">
              <a16:creationId xmlns:a16="http://schemas.microsoft.com/office/drawing/2014/main" id="{43061426-CC12-4AAB-BB38-5819FD31742D}"/>
            </a:ext>
          </a:extLst>
        </xdr:cNvPr>
        <xdr:cNvCxnSpPr/>
      </xdr:nvCxnSpPr>
      <xdr:spPr>
        <a:xfrm flipV="1">
          <a:off x="7886700" y="102136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121619</xdr:rowOff>
    </xdr:from>
    <xdr:to>
      <xdr:col>41</xdr:col>
      <xdr:colOff>101600</xdr:colOff>
      <xdr:row>63</xdr:row>
      <xdr:rowOff>51769</xdr:rowOff>
    </xdr:to>
    <xdr:sp macro="" textlink="">
      <xdr:nvSpPr>
        <xdr:cNvPr id="252" name="楕円 251">
          <a:extLst>
            <a:ext uri="{FF2B5EF4-FFF2-40B4-BE49-F238E27FC236}">
              <a16:creationId xmlns:a16="http://schemas.microsoft.com/office/drawing/2014/main" id="{8A8B5996-C42E-4ACC-A792-4FD9B21EAE82}"/>
            </a:ext>
          </a:extLst>
        </xdr:cNvPr>
        <xdr:cNvSpPr/>
      </xdr:nvSpPr>
      <xdr:spPr>
        <a:xfrm>
          <a:off x="7029450" y="1017366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167446</xdr:rowOff>
    </xdr:from>
    <xdr:to>
      <xdr:col>45</xdr:col>
      <xdr:colOff>177800</xdr:colOff>
      <xdr:row>63</xdr:row>
      <xdr:rowOff>969</xdr:rowOff>
    </xdr:to>
    <xdr:cxnSp macro="">
      <xdr:nvCxnSpPr>
        <xdr:cNvPr id="253" name="直線コネクタ 252">
          <a:extLst>
            <a:ext uri="{FF2B5EF4-FFF2-40B4-BE49-F238E27FC236}">
              <a16:creationId xmlns:a16="http://schemas.microsoft.com/office/drawing/2014/main" id="{264F2E55-120E-4047-A87D-415BF8BB9ACF}"/>
            </a:ext>
          </a:extLst>
        </xdr:cNvPr>
        <xdr:cNvCxnSpPr/>
      </xdr:nvCxnSpPr>
      <xdr:spPr>
        <a:xfrm flipV="1">
          <a:off x="7077075" y="1021314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126629</xdr:rowOff>
    </xdr:from>
    <xdr:to>
      <xdr:col>36</xdr:col>
      <xdr:colOff>165100</xdr:colOff>
      <xdr:row>63</xdr:row>
      <xdr:rowOff>56779</xdr:rowOff>
    </xdr:to>
    <xdr:sp macro="" textlink="">
      <xdr:nvSpPr>
        <xdr:cNvPr id="254" name="楕円 253">
          <a:extLst>
            <a:ext uri="{FF2B5EF4-FFF2-40B4-BE49-F238E27FC236}">
              <a16:creationId xmlns:a16="http://schemas.microsoft.com/office/drawing/2014/main" id="{716F1320-1C60-465F-A4FE-A9AFD40C7FA0}"/>
            </a:ext>
          </a:extLst>
        </xdr:cNvPr>
        <xdr:cNvSpPr/>
      </xdr:nvSpPr>
      <xdr:spPr>
        <a:xfrm>
          <a:off x="6238875" y="101723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969</xdr:rowOff>
    </xdr:from>
    <xdr:to>
      <xdr:col>41</xdr:col>
      <xdr:colOff>50800</xdr:colOff>
      <xdr:row>63</xdr:row>
      <xdr:rowOff>5979</xdr:rowOff>
    </xdr:to>
    <xdr:cxnSp macro="">
      <xdr:nvCxnSpPr>
        <xdr:cNvPr id="255" name="直線コネクタ 254">
          <a:extLst>
            <a:ext uri="{FF2B5EF4-FFF2-40B4-BE49-F238E27FC236}">
              <a16:creationId xmlns:a16="http://schemas.microsoft.com/office/drawing/2014/main" id="{D43B72DD-0420-412D-B69F-5263FE94453E}"/>
            </a:ext>
          </a:extLst>
        </xdr:cNvPr>
        <xdr:cNvCxnSpPr/>
      </xdr:nvCxnSpPr>
      <xdr:spPr>
        <a:xfrm flipV="1">
          <a:off x="6286500" y="10211769"/>
          <a:ext cx="790575" cy="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28303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018E0AB-B92D-46FB-9856-3B1140CB1269}"/>
            </a:ext>
          </a:extLst>
        </xdr:cNvPr>
        <xdr:cNvSpPr txBox="1"/>
      </xdr:nvSpPr>
      <xdr:spPr>
        <a:xfrm>
          <a:off x="8399995" y="975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37468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B3FDBE6-5314-4D77-82F9-3FF5C6A2D8AB}"/>
            </a:ext>
          </a:extLst>
        </xdr:cNvPr>
        <xdr:cNvSpPr txBox="1"/>
      </xdr:nvSpPr>
      <xdr:spPr>
        <a:xfrm>
          <a:off x="7609420" y="97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87935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441DD26-6391-4311-A525-6AED9153B7D9}"/>
            </a:ext>
          </a:extLst>
        </xdr:cNvPr>
        <xdr:cNvSpPr txBox="1"/>
      </xdr:nvSpPr>
      <xdr:spPr>
        <a:xfrm>
          <a:off x="6818845" y="980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163204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D765482-F562-44EC-AEA9-D830F746B0DE}"/>
            </a:ext>
          </a:extLst>
        </xdr:cNvPr>
        <xdr:cNvSpPr txBox="1"/>
      </xdr:nvSpPr>
      <xdr:spPr>
        <a:xfrm>
          <a:off x="6009220" y="988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32027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0430458-6BCD-423A-861C-1B2C0020AB94}"/>
            </a:ext>
          </a:extLst>
        </xdr:cNvPr>
        <xdr:cNvSpPr txBox="1"/>
      </xdr:nvSpPr>
      <xdr:spPr>
        <a:xfrm>
          <a:off x="8399995" y="1023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37923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F2D06DF-214C-4820-8624-64ED066EB56C}"/>
            </a:ext>
          </a:extLst>
        </xdr:cNvPr>
        <xdr:cNvSpPr txBox="1"/>
      </xdr:nvSpPr>
      <xdr:spPr>
        <a:xfrm>
          <a:off x="7609420" y="1024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42896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8FA43248-BD8F-4B91-A2A0-25AF709475A3}"/>
            </a:ext>
          </a:extLst>
        </xdr:cNvPr>
        <xdr:cNvSpPr txBox="1"/>
      </xdr:nvSpPr>
      <xdr:spPr>
        <a:xfrm>
          <a:off x="6818845" y="1025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47906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C5A1F90-CCDE-45B0-AEEC-53901A525965}"/>
            </a:ext>
          </a:extLst>
        </xdr:cNvPr>
        <xdr:cNvSpPr txBox="1"/>
      </xdr:nvSpPr>
      <xdr:spPr>
        <a:xfrm>
          <a:off x="6009220" y="1025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1AF7889-6BC6-45FF-AA12-6D91BC7CC3B4}"/>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AA9FC85-B9AA-46CC-B63C-97094AA93550}"/>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DCB8B77-21F0-4730-B338-2489F49BEDAD}"/>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3C0D13B-1A90-46CF-9639-FBA0B8D33EFD}"/>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8CF6249-C3B1-43BF-92BF-BED923A32476}"/>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B6F28AC-AD1F-4FC8-9D3C-E8670633D330}"/>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0DB38F7-1048-4F6A-AB9E-3397D0BBF877}"/>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759E6758-CF41-4ABE-811A-A4123217C63B}"/>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B152115-FD1D-4F2F-BF18-363423F4B747}"/>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2034862-BEE7-42B0-BD97-24BD627A8B9B}"/>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F78766B-2FD5-4982-8AAB-D8FE888AFE53}"/>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1A93A10F-1A6D-4D3A-994C-DFD523E07048}"/>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6" name="テキスト ボックス 275">
          <a:extLst>
            <a:ext uri="{FF2B5EF4-FFF2-40B4-BE49-F238E27FC236}">
              <a16:creationId xmlns:a16="http://schemas.microsoft.com/office/drawing/2014/main" id="{647F7BE7-B6B2-463B-B257-CB72DBEC69EC}"/>
            </a:ext>
          </a:extLst>
        </xdr:cNvPr>
        <xdr:cNvSpPr txBox="1"/>
      </xdr:nvSpPr>
      <xdr:spPr>
        <a:xfrm>
          <a:off x="339891"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9CF15E96-D53F-4EE5-9840-CFB64A2D052F}"/>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AC96BA4B-7FE1-4761-B01B-44F47EAF8C48}"/>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55806864-1081-422A-9986-B342D07AF9D5}"/>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B1C9D9B9-1C09-4FE7-B606-BE2BB598ACF4}"/>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DCB45F64-E6D5-42E7-803E-D7DE5EFF7835}"/>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5159C162-56DF-47B9-B3A9-B3FE4429B0B9}"/>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282B89E-B625-444F-A5F7-079B55E7E35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D252CEDD-1850-48CB-ABBE-47D8A9105A71}"/>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7BC1A534-460A-4605-834A-2E74473B1192}"/>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24385</xdr:rowOff>
    </xdr:to>
    <xdr:cxnSp macro="">
      <xdr:nvCxnSpPr>
        <xdr:cNvPr id="286" name="直線コネクタ 285">
          <a:extLst>
            <a:ext uri="{FF2B5EF4-FFF2-40B4-BE49-F238E27FC236}">
              <a16:creationId xmlns:a16="http://schemas.microsoft.com/office/drawing/2014/main" id="{D77B0001-D8AF-4AD4-BC62-7237AF315AF1}"/>
            </a:ext>
          </a:extLst>
        </xdr:cNvPr>
        <xdr:cNvCxnSpPr/>
      </xdr:nvCxnSpPr>
      <xdr:spPr>
        <a:xfrm flipV="1">
          <a:off x="4180840" y="12781535"/>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28212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56CE482D-B91E-4DC9-B3F3-967262C0B234}"/>
            </a:ext>
          </a:extLst>
        </xdr:cNvPr>
        <xdr:cNvSpPr txBox="1"/>
      </xdr:nvSpPr>
      <xdr:spPr>
        <a:xfrm>
          <a:off x="4219575" y="1396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24385</xdr:rowOff>
    </xdr:from>
    <xdr:to>
      <xdr:col>24</xdr:col>
      <xdr:colOff>152400</xdr:colOff>
      <xdr:row>86</xdr:row>
      <xdr:rowOff>24385</xdr:rowOff>
    </xdr:to>
    <xdr:cxnSp macro="">
      <xdr:nvCxnSpPr>
        <xdr:cNvPr id="288" name="直線コネクタ 287">
          <a:extLst>
            <a:ext uri="{FF2B5EF4-FFF2-40B4-BE49-F238E27FC236}">
              <a16:creationId xmlns:a16="http://schemas.microsoft.com/office/drawing/2014/main" id="{C47FED26-4307-49DC-9E5D-B8D380532BD3}"/>
            </a:ext>
          </a:extLst>
        </xdr:cNvPr>
        <xdr:cNvCxnSpPr/>
      </xdr:nvCxnSpPr>
      <xdr:spPr>
        <a:xfrm>
          <a:off x="4105275" y="139626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721827E8-1D95-4A64-BA2E-8BD7EFD4EAF6}"/>
            </a:ext>
          </a:extLst>
        </xdr:cNvPr>
        <xdr:cNvSpPr txBox="1"/>
      </xdr:nvSpPr>
      <xdr:spPr>
        <a:xfrm>
          <a:off x="4219575" y="1256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290" name="直線コネクタ 289">
          <a:extLst>
            <a:ext uri="{FF2B5EF4-FFF2-40B4-BE49-F238E27FC236}">
              <a16:creationId xmlns:a16="http://schemas.microsoft.com/office/drawing/2014/main" id="{56EC2223-4B8D-4B41-BABB-2325DFEC2ACE}"/>
            </a:ext>
          </a:extLst>
        </xdr:cNvPr>
        <xdr:cNvCxnSpPr/>
      </xdr:nvCxnSpPr>
      <xdr:spPr>
        <a:xfrm>
          <a:off x="4105275" y="12781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117619</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34F0E5C3-D9B5-4E83-83AE-3EEADC33417E}"/>
            </a:ext>
          </a:extLst>
        </xdr:cNvPr>
        <xdr:cNvSpPr txBox="1"/>
      </xdr:nvSpPr>
      <xdr:spPr>
        <a:xfrm>
          <a:off x="4219575" y="13084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92" name="フローチャート: 判断 291">
          <a:extLst>
            <a:ext uri="{FF2B5EF4-FFF2-40B4-BE49-F238E27FC236}">
              <a16:creationId xmlns:a16="http://schemas.microsoft.com/office/drawing/2014/main" id="{B430F3F5-240A-4B7E-824D-59647888B69C}"/>
            </a:ext>
          </a:extLst>
        </xdr:cNvPr>
        <xdr:cNvSpPr/>
      </xdr:nvSpPr>
      <xdr:spPr>
        <a:xfrm>
          <a:off x="4124325" y="132201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17018</xdr:rowOff>
    </xdr:from>
    <xdr:to>
      <xdr:col>20</xdr:col>
      <xdr:colOff>38100</xdr:colOff>
      <xdr:row>81</xdr:row>
      <xdr:rowOff>118618</xdr:rowOff>
    </xdr:to>
    <xdr:sp macro="" textlink="">
      <xdr:nvSpPr>
        <xdr:cNvPr id="293" name="フローチャート: 判断 292">
          <a:extLst>
            <a:ext uri="{FF2B5EF4-FFF2-40B4-BE49-F238E27FC236}">
              <a16:creationId xmlns:a16="http://schemas.microsoft.com/office/drawing/2014/main" id="{1B1799B3-56FB-4A71-8DA8-7F1DAA07E31D}"/>
            </a:ext>
          </a:extLst>
        </xdr:cNvPr>
        <xdr:cNvSpPr/>
      </xdr:nvSpPr>
      <xdr:spPr>
        <a:xfrm>
          <a:off x="3381375" y="131424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62737</xdr:rowOff>
    </xdr:from>
    <xdr:to>
      <xdr:col>15</xdr:col>
      <xdr:colOff>101600</xdr:colOff>
      <xdr:row>81</xdr:row>
      <xdr:rowOff>164337</xdr:rowOff>
    </xdr:to>
    <xdr:sp macro="" textlink="">
      <xdr:nvSpPr>
        <xdr:cNvPr id="294" name="フローチャート: 判断 293">
          <a:extLst>
            <a:ext uri="{FF2B5EF4-FFF2-40B4-BE49-F238E27FC236}">
              <a16:creationId xmlns:a16="http://schemas.microsoft.com/office/drawing/2014/main" id="{4DD48615-C9D5-455E-8F4B-48A75690DCBD}"/>
            </a:ext>
          </a:extLst>
        </xdr:cNvPr>
        <xdr:cNvSpPr/>
      </xdr:nvSpPr>
      <xdr:spPr>
        <a:xfrm>
          <a:off x="2571750" y="131913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83313</xdr:rowOff>
    </xdr:from>
    <xdr:to>
      <xdr:col>10</xdr:col>
      <xdr:colOff>165100</xdr:colOff>
      <xdr:row>81</xdr:row>
      <xdr:rowOff>13463</xdr:rowOff>
    </xdr:to>
    <xdr:sp macro="" textlink="">
      <xdr:nvSpPr>
        <xdr:cNvPr id="295" name="フローチャート: 判断 294">
          <a:extLst>
            <a:ext uri="{FF2B5EF4-FFF2-40B4-BE49-F238E27FC236}">
              <a16:creationId xmlns:a16="http://schemas.microsoft.com/office/drawing/2014/main" id="{39AF5F6D-7517-4AB9-B9D4-403710B3DFFA}"/>
            </a:ext>
          </a:extLst>
        </xdr:cNvPr>
        <xdr:cNvSpPr/>
      </xdr:nvSpPr>
      <xdr:spPr>
        <a:xfrm>
          <a:off x="1781175" y="1305001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92456</xdr:rowOff>
    </xdr:from>
    <xdr:to>
      <xdr:col>6</xdr:col>
      <xdr:colOff>38100</xdr:colOff>
      <xdr:row>81</xdr:row>
      <xdr:rowOff>22606</xdr:rowOff>
    </xdr:to>
    <xdr:sp macro="" textlink="">
      <xdr:nvSpPr>
        <xdr:cNvPr id="296" name="フローチャート: 判断 295">
          <a:extLst>
            <a:ext uri="{FF2B5EF4-FFF2-40B4-BE49-F238E27FC236}">
              <a16:creationId xmlns:a16="http://schemas.microsoft.com/office/drawing/2014/main" id="{D9495D77-F7B1-45FE-BF39-8EB403D45423}"/>
            </a:ext>
          </a:extLst>
        </xdr:cNvPr>
        <xdr:cNvSpPr/>
      </xdr:nvSpPr>
      <xdr:spPr>
        <a:xfrm>
          <a:off x="981075" y="130559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DA760A6-C475-4EDA-84CA-581B4792363C}"/>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88FE1DC-B6A9-4DCD-A9B1-B073328755B4}"/>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9716E11-360B-4DF8-817A-D940F76BEC4E}"/>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6B82907-6AB7-495D-AD2B-DEA0B8C40F4B}"/>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6AAAE28-1152-4C54-9FCD-91D734FD15D5}"/>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26163</xdr:rowOff>
    </xdr:from>
    <xdr:to>
      <xdr:col>24</xdr:col>
      <xdr:colOff>114300</xdr:colOff>
      <xdr:row>83</xdr:row>
      <xdr:rowOff>127763</xdr:rowOff>
    </xdr:to>
    <xdr:sp macro="" textlink="">
      <xdr:nvSpPr>
        <xdr:cNvPr id="302" name="楕円 301">
          <a:extLst>
            <a:ext uri="{FF2B5EF4-FFF2-40B4-BE49-F238E27FC236}">
              <a16:creationId xmlns:a16="http://schemas.microsoft.com/office/drawing/2014/main" id="{A31BDC27-C365-4D0E-9E9D-3B694AEC5106}"/>
            </a:ext>
          </a:extLst>
        </xdr:cNvPr>
        <xdr:cNvSpPr/>
      </xdr:nvSpPr>
      <xdr:spPr>
        <a:xfrm>
          <a:off x="4124325" y="134786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4590</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76BFD508-1E97-497C-A264-FA4A1D3C9550}"/>
            </a:ext>
          </a:extLst>
        </xdr:cNvPr>
        <xdr:cNvSpPr txBox="1"/>
      </xdr:nvSpPr>
      <xdr:spPr>
        <a:xfrm>
          <a:off x="4219575" y="13457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58165</xdr:rowOff>
    </xdr:from>
    <xdr:to>
      <xdr:col>20</xdr:col>
      <xdr:colOff>38100</xdr:colOff>
      <xdr:row>83</xdr:row>
      <xdr:rowOff>159765</xdr:rowOff>
    </xdr:to>
    <xdr:sp macro="" textlink="">
      <xdr:nvSpPr>
        <xdr:cNvPr id="304" name="楕円 303">
          <a:extLst>
            <a:ext uri="{FF2B5EF4-FFF2-40B4-BE49-F238E27FC236}">
              <a16:creationId xmlns:a16="http://schemas.microsoft.com/office/drawing/2014/main" id="{3D2240C9-922F-4C32-97A6-F89A8ABA279B}"/>
            </a:ext>
          </a:extLst>
        </xdr:cNvPr>
        <xdr:cNvSpPr/>
      </xdr:nvSpPr>
      <xdr:spPr>
        <a:xfrm>
          <a:off x="3381375" y="135074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76963</xdr:rowOff>
    </xdr:from>
    <xdr:to>
      <xdr:col>24</xdr:col>
      <xdr:colOff>63500</xdr:colOff>
      <xdr:row>83</xdr:row>
      <xdr:rowOff>108965</xdr:rowOff>
    </xdr:to>
    <xdr:cxnSp macro="">
      <xdr:nvCxnSpPr>
        <xdr:cNvPr id="305" name="直線コネクタ 304">
          <a:extLst>
            <a:ext uri="{FF2B5EF4-FFF2-40B4-BE49-F238E27FC236}">
              <a16:creationId xmlns:a16="http://schemas.microsoft.com/office/drawing/2014/main" id="{91F253DB-4837-4174-A022-7C9A39B54E50}"/>
            </a:ext>
          </a:extLst>
        </xdr:cNvPr>
        <xdr:cNvCxnSpPr/>
      </xdr:nvCxnSpPr>
      <xdr:spPr>
        <a:xfrm flipV="1">
          <a:off x="3429000" y="13526263"/>
          <a:ext cx="752475" cy="2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142748</xdr:rowOff>
    </xdr:from>
    <xdr:to>
      <xdr:col>15</xdr:col>
      <xdr:colOff>101600</xdr:colOff>
      <xdr:row>83</xdr:row>
      <xdr:rowOff>72898</xdr:rowOff>
    </xdr:to>
    <xdr:sp macro="" textlink="">
      <xdr:nvSpPr>
        <xdr:cNvPr id="306" name="楕円 305">
          <a:extLst>
            <a:ext uri="{FF2B5EF4-FFF2-40B4-BE49-F238E27FC236}">
              <a16:creationId xmlns:a16="http://schemas.microsoft.com/office/drawing/2014/main" id="{B7600F64-3693-4F3E-8099-676E53012C31}"/>
            </a:ext>
          </a:extLst>
        </xdr:cNvPr>
        <xdr:cNvSpPr/>
      </xdr:nvSpPr>
      <xdr:spPr>
        <a:xfrm>
          <a:off x="2571750" y="1343329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22098</xdr:rowOff>
    </xdr:from>
    <xdr:to>
      <xdr:col>19</xdr:col>
      <xdr:colOff>177800</xdr:colOff>
      <xdr:row>83</xdr:row>
      <xdr:rowOff>108965</xdr:rowOff>
    </xdr:to>
    <xdr:cxnSp macro="">
      <xdr:nvCxnSpPr>
        <xdr:cNvPr id="307" name="直線コネクタ 306">
          <a:extLst>
            <a:ext uri="{FF2B5EF4-FFF2-40B4-BE49-F238E27FC236}">
              <a16:creationId xmlns:a16="http://schemas.microsoft.com/office/drawing/2014/main" id="{434A62F0-0EA7-4D8E-A32E-0AA87E04D545}"/>
            </a:ext>
          </a:extLst>
        </xdr:cNvPr>
        <xdr:cNvCxnSpPr/>
      </xdr:nvCxnSpPr>
      <xdr:spPr>
        <a:xfrm>
          <a:off x="2619375" y="13471398"/>
          <a:ext cx="809625" cy="8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8" name="楕円 307">
          <a:extLst>
            <a:ext uri="{FF2B5EF4-FFF2-40B4-BE49-F238E27FC236}">
              <a16:creationId xmlns:a16="http://schemas.microsoft.com/office/drawing/2014/main" id="{CD3B3A6B-2CA1-4AB6-8C14-18192D214C4E}"/>
            </a:ext>
          </a:extLst>
        </xdr:cNvPr>
        <xdr:cNvSpPr/>
      </xdr:nvSpPr>
      <xdr:spPr>
        <a:xfrm>
          <a:off x="1781175" y="133432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106680</xdr:rowOff>
    </xdr:from>
    <xdr:to>
      <xdr:col>15</xdr:col>
      <xdr:colOff>50800</xdr:colOff>
      <xdr:row>83</xdr:row>
      <xdr:rowOff>22098</xdr:rowOff>
    </xdr:to>
    <xdr:cxnSp macro="">
      <xdr:nvCxnSpPr>
        <xdr:cNvPr id="309" name="直線コネクタ 308">
          <a:extLst>
            <a:ext uri="{FF2B5EF4-FFF2-40B4-BE49-F238E27FC236}">
              <a16:creationId xmlns:a16="http://schemas.microsoft.com/office/drawing/2014/main" id="{C534459E-D885-4759-AC14-7510935FFBFF}"/>
            </a:ext>
          </a:extLst>
        </xdr:cNvPr>
        <xdr:cNvCxnSpPr/>
      </xdr:nvCxnSpPr>
      <xdr:spPr>
        <a:xfrm>
          <a:off x="1828800" y="13390880"/>
          <a:ext cx="790575" cy="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117602</xdr:rowOff>
    </xdr:from>
    <xdr:to>
      <xdr:col>6</xdr:col>
      <xdr:colOff>38100</xdr:colOff>
      <xdr:row>82</xdr:row>
      <xdr:rowOff>47752</xdr:rowOff>
    </xdr:to>
    <xdr:sp macro="" textlink="">
      <xdr:nvSpPr>
        <xdr:cNvPr id="310" name="楕円 309">
          <a:extLst>
            <a:ext uri="{FF2B5EF4-FFF2-40B4-BE49-F238E27FC236}">
              <a16:creationId xmlns:a16="http://schemas.microsoft.com/office/drawing/2014/main" id="{9C413CE8-7E2B-4BAD-8A29-59570E99CAC6}"/>
            </a:ext>
          </a:extLst>
        </xdr:cNvPr>
        <xdr:cNvSpPr/>
      </xdr:nvSpPr>
      <xdr:spPr>
        <a:xfrm>
          <a:off x="981075" y="1324622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168402</xdr:rowOff>
    </xdr:from>
    <xdr:to>
      <xdr:col>10</xdr:col>
      <xdr:colOff>114300</xdr:colOff>
      <xdr:row>82</xdr:row>
      <xdr:rowOff>106680</xdr:rowOff>
    </xdr:to>
    <xdr:cxnSp macro="">
      <xdr:nvCxnSpPr>
        <xdr:cNvPr id="311" name="直線コネクタ 310">
          <a:extLst>
            <a:ext uri="{FF2B5EF4-FFF2-40B4-BE49-F238E27FC236}">
              <a16:creationId xmlns:a16="http://schemas.microsoft.com/office/drawing/2014/main" id="{E76F1A3D-9BC6-4E39-AD75-295A1C4BD641}"/>
            </a:ext>
          </a:extLst>
        </xdr:cNvPr>
        <xdr:cNvCxnSpPr/>
      </xdr:nvCxnSpPr>
      <xdr:spPr>
        <a:xfrm>
          <a:off x="1028700" y="13284327"/>
          <a:ext cx="800100" cy="10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135145</xdr:rowOff>
    </xdr:from>
    <xdr:ext cx="405111" cy="259045"/>
    <xdr:sp macro="" textlink="">
      <xdr:nvSpPr>
        <xdr:cNvPr id="312" name="n_1aveValue【公営住宅】&#10;有形固定資産減価償却率">
          <a:extLst>
            <a:ext uri="{FF2B5EF4-FFF2-40B4-BE49-F238E27FC236}">
              <a16:creationId xmlns:a16="http://schemas.microsoft.com/office/drawing/2014/main" id="{EA75842E-8A01-494B-B6AF-969961D7DDCE}"/>
            </a:ext>
          </a:extLst>
        </xdr:cNvPr>
        <xdr:cNvSpPr txBox="1"/>
      </xdr:nvSpPr>
      <xdr:spPr>
        <a:xfrm>
          <a:off x="3239144" y="12936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9414</xdr:rowOff>
    </xdr:from>
    <xdr:ext cx="405111" cy="259045"/>
    <xdr:sp macro="" textlink="">
      <xdr:nvSpPr>
        <xdr:cNvPr id="313" name="n_2aveValue【公営住宅】&#10;有形固定資産減価償却率">
          <a:extLst>
            <a:ext uri="{FF2B5EF4-FFF2-40B4-BE49-F238E27FC236}">
              <a16:creationId xmlns:a16="http://schemas.microsoft.com/office/drawing/2014/main" id="{AFB5872C-A97D-4F0A-939D-1B345AD3BCE0}"/>
            </a:ext>
          </a:extLst>
        </xdr:cNvPr>
        <xdr:cNvSpPr txBox="1"/>
      </xdr:nvSpPr>
      <xdr:spPr>
        <a:xfrm>
          <a:off x="2439044" y="12976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29990</xdr:rowOff>
    </xdr:from>
    <xdr:ext cx="405111" cy="259045"/>
    <xdr:sp macro="" textlink="">
      <xdr:nvSpPr>
        <xdr:cNvPr id="314" name="n_3aveValue【公営住宅】&#10;有形固定資産減価償却率">
          <a:extLst>
            <a:ext uri="{FF2B5EF4-FFF2-40B4-BE49-F238E27FC236}">
              <a16:creationId xmlns:a16="http://schemas.microsoft.com/office/drawing/2014/main" id="{B8E50EA5-08C8-4086-9172-29B2142A7817}"/>
            </a:ext>
          </a:extLst>
        </xdr:cNvPr>
        <xdr:cNvSpPr txBox="1"/>
      </xdr:nvSpPr>
      <xdr:spPr>
        <a:xfrm>
          <a:off x="1648469" y="12828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39133</xdr:rowOff>
    </xdr:from>
    <xdr:ext cx="405111" cy="259045"/>
    <xdr:sp macro="" textlink="">
      <xdr:nvSpPr>
        <xdr:cNvPr id="315" name="n_4aveValue【公営住宅】&#10;有形固定資産減価償却率">
          <a:extLst>
            <a:ext uri="{FF2B5EF4-FFF2-40B4-BE49-F238E27FC236}">
              <a16:creationId xmlns:a16="http://schemas.microsoft.com/office/drawing/2014/main" id="{4BB9F826-17F5-4F41-B429-F969A60C4A19}"/>
            </a:ext>
          </a:extLst>
        </xdr:cNvPr>
        <xdr:cNvSpPr txBox="1"/>
      </xdr:nvSpPr>
      <xdr:spPr>
        <a:xfrm>
          <a:off x="848369" y="1284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150892</xdr:rowOff>
    </xdr:from>
    <xdr:ext cx="405111" cy="259045"/>
    <xdr:sp macro="" textlink="">
      <xdr:nvSpPr>
        <xdr:cNvPr id="316" name="n_1mainValue【公営住宅】&#10;有形固定資産減価償却率">
          <a:extLst>
            <a:ext uri="{FF2B5EF4-FFF2-40B4-BE49-F238E27FC236}">
              <a16:creationId xmlns:a16="http://schemas.microsoft.com/office/drawing/2014/main" id="{AC6C03E4-ED7F-420B-9C2B-1BCACD34B7C1}"/>
            </a:ext>
          </a:extLst>
        </xdr:cNvPr>
        <xdr:cNvSpPr txBox="1"/>
      </xdr:nvSpPr>
      <xdr:spPr>
        <a:xfrm>
          <a:off x="3239144" y="1360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64025</xdr:rowOff>
    </xdr:from>
    <xdr:ext cx="405111" cy="259045"/>
    <xdr:sp macro="" textlink="">
      <xdr:nvSpPr>
        <xdr:cNvPr id="317" name="n_2mainValue【公営住宅】&#10;有形固定資産減価償却率">
          <a:extLst>
            <a:ext uri="{FF2B5EF4-FFF2-40B4-BE49-F238E27FC236}">
              <a16:creationId xmlns:a16="http://schemas.microsoft.com/office/drawing/2014/main" id="{3405622D-305B-4CD2-8C1B-27FA636C704E}"/>
            </a:ext>
          </a:extLst>
        </xdr:cNvPr>
        <xdr:cNvSpPr txBox="1"/>
      </xdr:nvSpPr>
      <xdr:spPr>
        <a:xfrm>
          <a:off x="2439044" y="13516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8" name="n_3mainValue【公営住宅】&#10;有形固定資産減価償却率">
          <a:extLst>
            <a:ext uri="{FF2B5EF4-FFF2-40B4-BE49-F238E27FC236}">
              <a16:creationId xmlns:a16="http://schemas.microsoft.com/office/drawing/2014/main" id="{67358B50-044C-49AA-9152-99B566672BFF}"/>
            </a:ext>
          </a:extLst>
        </xdr:cNvPr>
        <xdr:cNvSpPr txBox="1"/>
      </xdr:nvSpPr>
      <xdr:spPr>
        <a:xfrm>
          <a:off x="1648469"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38879</xdr:rowOff>
    </xdr:from>
    <xdr:ext cx="405111" cy="259045"/>
    <xdr:sp macro="" textlink="">
      <xdr:nvSpPr>
        <xdr:cNvPr id="319" name="n_4mainValue【公営住宅】&#10;有形固定資産減価償却率">
          <a:extLst>
            <a:ext uri="{FF2B5EF4-FFF2-40B4-BE49-F238E27FC236}">
              <a16:creationId xmlns:a16="http://schemas.microsoft.com/office/drawing/2014/main" id="{3BBB3F50-2AE2-4AA0-A572-E0E30E93F8F3}"/>
            </a:ext>
          </a:extLst>
        </xdr:cNvPr>
        <xdr:cNvSpPr txBox="1"/>
      </xdr:nvSpPr>
      <xdr:spPr>
        <a:xfrm>
          <a:off x="848369" y="13326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9196730-9767-4A40-AE2C-38F33B4E784F}"/>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FD153CA-ABE0-4A42-A973-BA04365332C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DFE311B-1053-49E6-B904-B79E8036B5F6}"/>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EC28A2D-31D0-4D99-9779-B0FF92900546}"/>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6122F3E1-C50C-4A4D-8CC0-15DC1E30C0B2}"/>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641A00C1-79DC-4FCA-9EC9-04EC2746D225}"/>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D131B7F-5E20-4294-A659-29C1DA3D4D70}"/>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7BF7BFD-5D60-45C9-83D1-AD8F6FCEEBD6}"/>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C477D05-C073-4446-B99B-EF11B9351727}"/>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79A5274-2B9A-4172-B434-2C65F7B4DCF1}"/>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7C85CED9-5C01-4F5F-927D-A3FB473477B1}"/>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70CC3771-CEED-473C-AE6E-0F10EB849EA4}"/>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968A7E6C-9816-4D54-979D-98C12BADDF7D}"/>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6DA4C4BD-B89E-4A60-B928-B281C75A9226}"/>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413F8B49-1DAD-4B31-9966-F3FECECB61F9}"/>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206EADE5-5F3B-4EDF-81A4-FB3B88736D9A}"/>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6DC979D6-8E65-4B10-A1DB-E88EEBC75A49}"/>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4CC375C3-45F6-4E1F-8141-DD4AB5BA3110}"/>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0CD1718-E53C-43C7-A5F4-E8EA64CEB22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F36A4DDB-F613-4A38-9E17-B838B5563908}"/>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59A50E0B-C9E6-416B-BA0D-CC18DE73347D}"/>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123597</xdr:rowOff>
    </xdr:from>
    <xdr:to>
      <xdr:col>54</xdr:col>
      <xdr:colOff>189865</xdr:colOff>
      <xdr:row>86</xdr:row>
      <xdr:rowOff>24385</xdr:rowOff>
    </xdr:to>
    <xdr:cxnSp macro="">
      <xdr:nvCxnSpPr>
        <xdr:cNvPr id="341" name="直線コネクタ 340">
          <a:extLst>
            <a:ext uri="{FF2B5EF4-FFF2-40B4-BE49-F238E27FC236}">
              <a16:creationId xmlns:a16="http://schemas.microsoft.com/office/drawing/2014/main" id="{233A8D5E-DCA4-418B-B48A-66AD6757BF9C}"/>
            </a:ext>
          </a:extLst>
        </xdr:cNvPr>
        <xdr:cNvCxnSpPr/>
      </xdr:nvCxnSpPr>
      <xdr:spPr>
        <a:xfrm flipV="1">
          <a:off x="9429115" y="12766447"/>
          <a:ext cx="0" cy="1196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2" name="【公営住宅】&#10;一人当たり面積最小値テキスト">
          <a:extLst>
            <a:ext uri="{FF2B5EF4-FFF2-40B4-BE49-F238E27FC236}">
              <a16:creationId xmlns:a16="http://schemas.microsoft.com/office/drawing/2014/main" id="{8E3B8D27-1568-4350-9BF8-4ACF8BEC0D4E}"/>
            </a:ext>
          </a:extLst>
        </xdr:cNvPr>
        <xdr:cNvSpPr txBox="1"/>
      </xdr:nvSpPr>
      <xdr:spPr>
        <a:xfrm>
          <a:off x="9467850" y="1396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3" name="直線コネクタ 342">
          <a:extLst>
            <a:ext uri="{FF2B5EF4-FFF2-40B4-BE49-F238E27FC236}">
              <a16:creationId xmlns:a16="http://schemas.microsoft.com/office/drawing/2014/main" id="{55AC6F7A-D377-48C9-BA85-B9FD60A36394}"/>
            </a:ext>
          </a:extLst>
        </xdr:cNvPr>
        <xdr:cNvCxnSpPr/>
      </xdr:nvCxnSpPr>
      <xdr:spPr>
        <a:xfrm>
          <a:off x="9363075" y="139626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70274</xdr:rowOff>
    </xdr:from>
    <xdr:ext cx="469744" cy="259045"/>
    <xdr:sp macro="" textlink="">
      <xdr:nvSpPr>
        <xdr:cNvPr id="344" name="【公営住宅】&#10;一人当たり面積最大値テキスト">
          <a:extLst>
            <a:ext uri="{FF2B5EF4-FFF2-40B4-BE49-F238E27FC236}">
              <a16:creationId xmlns:a16="http://schemas.microsoft.com/office/drawing/2014/main" id="{4F0D2919-CB9B-48F6-AE5B-9FCAA07FD186}"/>
            </a:ext>
          </a:extLst>
        </xdr:cNvPr>
        <xdr:cNvSpPr txBox="1"/>
      </xdr:nvSpPr>
      <xdr:spPr>
        <a:xfrm>
          <a:off x="9467850" y="1254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123597</xdr:rowOff>
    </xdr:from>
    <xdr:to>
      <xdr:col>55</xdr:col>
      <xdr:colOff>88900</xdr:colOff>
      <xdr:row>78</xdr:row>
      <xdr:rowOff>123597</xdr:rowOff>
    </xdr:to>
    <xdr:cxnSp macro="">
      <xdr:nvCxnSpPr>
        <xdr:cNvPr id="345" name="直線コネクタ 344">
          <a:extLst>
            <a:ext uri="{FF2B5EF4-FFF2-40B4-BE49-F238E27FC236}">
              <a16:creationId xmlns:a16="http://schemas.microsoft.com/office/drawing/2014/main" id="{97D5E53A-98E8-4EDF-81CC-3FEDE3BE1FBF}"/>
            </a:ext>
          </a:extLst>
        </xdr:cNvPr>
        <xdr:cNvCxnSpPr/>
      </xdr:nvCxnSpPr>
      <xdr:spPr>
        <a:xfrm>
          <a:off x="9363075" y="1276644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48125</xdr:rowOff>
    </xdr:from>
    <xdr:ext cx="469744" cy="259045"/>
    <xdr:sp macro="" textlink="">
      <xdr:nvSpPr>
        <xdr:cNvPr id="346" name="【公営住宅】&#10;一人当たり面積平均値テキスト">
          <a:extLst>
            <a:ext uri="{FF2B5EF4-FFF2-40B4-BE49-F238E27FC236}">
              <a16:creationId xmlns:a16="http://schemas.microsoft.com/office/drawing/2014/main" id="{E9A155D7-C5AE-470C-B689-6CBB52B71D01}"/>
            </a:ext>
          </a:extLst>
        </xdr:cNvPr>
        <xdr:cNvSpPr txBox="1"/>
      </xdr:nvSpPr>
      <xdr:spPr>
        <a:xfrm>
          <a:off x="9467850" y="13170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25248</xdr:rowOff>
    </xdr:from>
    <xdr:to>
      <xdr:col>55</xdr:col>
      <xdr:colOff>50800</xdr:colOff>
      <xdr:row>82</xdr:row>
      <xdr:rowOff>126848</xdr:rowOff>
    </xdr:to>
    <xdr:sp macro="" textlink="">
      <xdr:nvSpPr>
        <xdr:cNvPr id="347" name="フローチャート: 判断 346">
          <a:extLst>
            <a:ext uri="{FF2B5EF4-FFF2-40B4-BE49-F238E27FC236}">
              <a16:creationId xmlns:a16="http://schemas.microsoft.com/office/drawing/2014/main" id="{CB07423A-8DE3-47D4-BEE7-2500CDCCC4E4}"/>
            </a:ext>
          </a:extLst>
        </xdr:cNvPr>
        <xdr:cNvSpPr/>
      </xdr:nvSpPr>
      <xdr:spPr>
        <a:xfrm>
          <a:off x="9401175" y="1331579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28905</xdr:rowOff>
    </xdr:from>
    <xdr:to>
      <xdr:col>50</xdr:col>
      <xdr:colOff>165100</xdr:colOff>
      <xdr:row>82</xdr:row>
      <xdr:rowOff>130505</xdr:rowOff>
    </xdr:to>
    <xdr:sp macro="" textlink="">
      <xdr:nvSpPr>
        <xdr:cNvPr id="348" name="フローチャート: 判断 347">
          <a:extLst>
            <a:ext uri="{FF2B5EF4-FFF2-40B4-BE49-F238E27FC236}">
              <a16:creationId xmlns:a16="http://schemas.microsoft.com/office/drawing/2014/main" id="{0C812916-53EE-4312-9AF1-BF91D363D19D}"/>
            </a:ext>
          </a:extLst>
        </xdr:cNvPr>
        <xdr:cNvSpPr/>
      </xdr:nvSpPr>
      <xdr:spPr>
        <a:xfrm>
          <a:off x="8639175" y="133131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139091</xdr:rowOff>
    </xdr:from>
    <xdr:to>
      <xdr:col>46</xdr:col>
      <xdr:colOff>38100</xdr:colOff>
      <xdr:row>82</xdr:row>
      <xdr:rowOff>69241</xdr:rowOff>
    </xdr:to>
    <xdr:sp macro="" textlink="">
      <xdr:nvSpPr>
        <xdr:cNvPr id="349" name="フローチャート: 判断 348">
          <a:extLst>
            <a:ext uri="{FF2B5EF4-FFF2-40B4-BE49-F238E27FC236}">
              <a16:creationId xmlns:a16="http://schemas.microsoft.com/office/drawing/2014/main" id="{0BA99FC3-73B0-40B0-B24A-DD9EEBE2C64A}"/>
            </a:ext>
          </a:extLst>
        </xdr:cNvPr>
        <xdr:cNvSpPr/>
      </xdr:nvSpPr>
      <xdr:spPr>
        <a:xfrm>
          <a:off x="7839075" y="1326771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14275</xdr:rowOff>
    </xdr:from>
    <xdr:to>
      <xdr:col>41</xdr:col>
      <xdr:colOff>101600</xdr:colOff>
      <xdr:row>82</xdr:row>
      <xdr:rowOff>115875</xdr:rowOff>
    </xdr:to>
    <xdr:sp macro="" textlink="">
      <xdr:nvSpPr>
        <xdr:cNvPr id="350" name="フローチャート: 判断 349">
          <a:extLst>
            <a:ext uri="{FF2B5EF4-FFF2-40B4-BE49-F238E27FC236}">
              <a16:creationId xmlns:a16="http://schemas.microsoft.com/office/drawing/2014/main" id="{206DF9C1-C925-4236-BE5D-D222F541D424}"/>
            </a:ext>
          </a:extLst>
        </xdr:cNvPr>
        <xdr:cNvSpPr/>
      </xdr:nvSpPr>
      <xdr:spPr>
        <a:xfrm>
          <a:off x="7029450" y="13298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41708</xdr:rowOff>
    </xdr:from>
    <xdr:to>
      <xdr:col>36</xdr:col>
      <xdr:colOff>165100</xdr:colOff>
      <xdr:row>82</xdr:row>
      <xdr:rowOff>143308</xdr:rowOff>
    </xdr:to>
    <xdr:sp macro="" textlink="">
      <xdr:nvSpPr>
        <xdr:cNvPr id="351" name="フローチャート: 判断 350">
          <a:extLst>
            <a:ext uri="{FF2B5EF4-FFF2-40B4-BE49-F238E27FC236}">
              <a16:creationId xmlns:a16="http://schemas.microsoft.com/office/drawing/2014/main" id="{E8951451-1386-4C8D-A3DB-9C7B50612314}"/>
            </a:ext>
          </a:extLst>
        </xdr:cNvPr>
        <xdr:cNvSpPr/>
      </xdr:nvSpPr>
      <xdr:spPr>
        <a:xfrm>
          <a:off x="6238875" y="1333225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F3DE82E-0717-49FB-ADBF-2AE5984751A0}"/>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6D7D1A2-197A-4A72-8199-C5856E654E44}"/>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EDE7132-90A2-4478-A2FE-63B8964B9229}"/>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DD2D2BB-94C8-4CE3-BBDA-D1533A9F72E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092E7E0-9E10-4C25-BBBC-5609DA4BBAA8}"/>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65481</xdr:rowOff>
    </xdr:from>
    <xdr:to>
      <xdr:col>55</xdr:col>
      <xdr:colOff>50800</xdr:colOff>
      <xdr:row>83</xdr:row>
      <xdr:rowOff>167081</xdr:rowOff>
    </xdr:to>
    <xdr:sp macro="" textlink="">
      <xdr:nvSpPr>
        <xdr:cNvPr id="357" name="楕円 356">
          <a:extLst>
            <a:ext uri="{FF2B5EF4-FFF2-40B4-BE49-F238E27FC236}">
              <a16:creationId xmlns:a16="http://schemas.microsoft.com/office/drawing/2014/main" id="{AFE00910-12A0-4BC6-9C0A-47DD2E974CAB}"/>
            </a:ext>
          </a:extLst>
        </xdr:cNvPr>
        <xdr:cNvSpPr/>
      </xdr:nvSpPr>
      <xdr:spPr>
        <a:xfrm>
          <a:off x="9401175" y="1351795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43908</xdr:rowOff>
    </xdr:from>
    <xdr:ext cx="469744" cy="259045"/>
    <xdr:sp macro="" textlink="">
      <xdr:nvSpPr>
        <xdr:cNvPr id="358" name="【公営住宅】&#10;一人当たり面積該当値テキスト">
          <a:extLst>
            <a:ext uri="{FF2B5EF4-FFF2-40B4-BE49-F238E27FC236}">
              <a16:creationId xmlns:a16="http://schemas.microsoft.com/office/drawing/2014/main" id="{4F37B8E8-B318-462A-A79D-C1A4F8E64B92}"/>
            </a:ext>
          </a:extLst>
        </xdr:cNvPr>
        <xdr:cNvSpPr txBox="1"/>
      </xdr:nvSpPr>
      <xdr:spPr>
        <a:xfrm>
          <a:off x="9467850" y="1349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65939</xdr:rowOff>
    </xdr:from>
    <xdr:to>
      <xdr:col>50</xdr:col>
      <xdr:colOff>165100</xdr:colOff>
      <xdr:row>83</xdr:row>
      <xdr:rowOff>167539</xdr:rowOff>
    </xdr:to>
    <xdr:sp macro="" textlink="">
      <xdr:nvSpPr>
        <xdr:cNvPr id="359" name="楕円 358">
          <a:extLst>
            <a:ext uri="{FF2B5EF4-FFF2-40B4-BE49-F238E27FC236}">
              <a16:creationId xmlns:a16="http://schemas.microsoft.com/office/drawing/2014/main" id="{3440DE42-3458-412F-94CC-D5C2479F5848}"/>
            </a:ext>
          </a:extLst>
        </xdr:cNvPr>
        <xdr:cNvSpPr/>
      </xdr:nvSpPr>
      <xdr:spPr>
        <a:xfrm>
          <a:off x="8639175" y="135184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116281</xdr:rowOff>
    </xdr:from>
    <xdr:to>
      <xdr:col>55</xdr:col>
      <xdr:colOff>0</xdr:colOff>
      <xdr:row>83</xdr:row>
      <xdr:rowOff>116739</xdr:rowOff>
    </xdr:to>
    <xdr:cxnSp macro="">
      <xdr:nvCxnSpPr>
        <xdr:cNvPr id="360" name="直線コネクタ 359">
          <a:extLst>
            <a:ext uri="{FF2B5EF4-FFF2-40B4-BE49-F238E27FC236}">
              <a16:creationId xmlns:a16="http://schemas.microsoft.com/office/drawing/2014/main" id="{306D7C7E-D4C9-4609-98A2-893E57CF6797}"/>
            </a:ext>
          </a:extLst>
        </xdr:cNvPr>
        <xdr:cNvCxnSpPr/>
      </xdr:nvCxnSpPr>
      <xdr:spPr>
        <a:xfrm flipV="1">
          <a:off x="8686800" y="13565581"/>
          <a:ext cx="7429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74168</xdr:rowOff>
    </xdr:from>
    <xdr:to>
      <xdr:col>46</xdr:col>
      <xdr:colOff>38100</xdr:colOff>
      <xdr:row>84</xdr:row>
      <xdr:rowOff>4318</xdr:rowOff>
    </xdr:to>
    <xdr:sp macro="" textlink="">
      <xdr:nvSpPr>
        <xdr:cNvPr id="361" name="楕円 360">
          <a:extLst>
            <a:ext uri="{FF2B5EF4-FFF2-40B4-BE49-F238E27FC236}">
              <a16:creationId xmlns:a16="http://schemas.microsoft.com/office/drawing/2014/main" id="{2910C28C-8B35-414D-9AA7-45A79CB7517E}"/>
            </a:ext>
          </a:extLst>
        </xdr:cNvPr>
        <xdr:cNvSpPr/>
      </xdr:nvSpPr>
      <xdr:spPr>
        <a:xfrm>
          <a:off x="7839075" y="135234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116739</xdr:rowOff>
    </xdr:from>
    <xdr:to>
      <xdr:col>50</xdr:col>
      <xdr:colOff>114300</xdr:colOff>
      <xdr:row>83</xdr:row>
      <xdr:rowOff>124968</xdr:rowOff>
    </xdr:to>
    <xdr:cxnSp macro="">
      <xdr:nvCxnSpPr>
        <xdr:cNvPr id="362" name="直線コネクタ 361">
          <a:extLst>
            <a:ext uri="{FF2B5EF4-FFF2-40B4-BE49-F238E27FC236}">
              <a16:creationId xmlns:a16="http://schemas.microsoft.com/office/drawing/2014/main" id="{1C8CB311-794C-456B-9400-90D280A25A5C}"/>
            </a:ext>
          </a:extLst>
        </xdr:cNvPr>
        <xdr:cNvCxnSpPr/>
      </xdr:nvCxnSpPr>
      <xdr:spPr>
        <a:xfrm flipV="1">
          <a:off x="7886700" y="13566039"/>
          <a:ext cx="800100" cy="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81483</xdr:rowOff>
    </xdr:from>
    <xdr:to>
      <xdr:col>41</xdr:col>
      <xdr:colOff>101600</xdr:colOff>
      <xdr:row>84</xdr:row>
      <xdr:rowOff>11633</xdr:rowOff>
    </xdr:to>
    <xdr:sp macro="" textlink="">
      <xdr:nvSpPr>
        <xdr:cNvPr id="363" name="楕円 362">
          <a:extLst>
            <a:ext uri="{FF2B5EF4-FFF2-40B4-BE49-F238E27FC236}">
              <a16:creationId xmlns:a16="http://schemas.microsoft.com/office/drawing/2014/main" id="{7420B6A3-671D-4EEB-8756-0BBBC75F9404}"/>
            </a:ext>
          </a:extLst>
        </xdr:cNvPr>
        <xdr:cNvSpPr/>
      </xdr:nvSpPr>
      <xdr:spPr>
        <a:xfrm>
          <a:off x="7029450" y="1353395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124968</xdr:rowOff>
    </xdr:from>
    <xdr:to>
      <xdr:col>45</xdr:col>
      <xdr:colOff>177800</xdr:colOff>
      <xdr:row>83</xdr:row>
      <xdr:rowOff>132283</xdr:rowOff>
    </xdr:to>
    <xdr:cxnSp macro="">
      <xdr:nvCxnSpPr>
        <xdr:cNvPr id="364" name="直線コネクタ 363">
          <a:extLst>
            <a:ext uri="{FF2B5EF4-FFF2-40B4-BE49-F238E27FC236}">
              <a16:creationId xmlns:a16="http://schemas.microsoft.com/office/drawing/2014/main" id="{E9F90320-7199-40D9-8FDA-BB95DDEE6979}"/>
            </a:ext>
          </a:extLst>
        </xdr:cNvPr>
        <xdr:cNvCxnSpPr/>
      </xdr:nvCxnSpPr>
      <xdr:spPr>
        <a:xfrm flipV="1">
          <a:off x="7077075" y="13571093"/>
          <a:ext cx="809625" cy="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85598</xdr:rowOff>
    </xdr:from>
    <xdr:to>
      <xdr:col>36</xdr:col>
      <xdr:colOff>165100</xdr:colOff>
      <xdr:row>84</xdr:row>
      <xdr:rowOff>15748</xdr:rowOff>
    </xdr:to>
    <xdr:sp macro="" textlink="">
      <xdr:nvSpPr>
        <xdr:cNvPr id="365" name="楕円 364">
          <a:extLst>
            <a:ext uri="{FF2B5EF4-FFF2-40B4-BE49-F238E27FC236}">
              <a16:creationId xmlns:a16="http://schemas.microsoft.com/office/drawing/2014/main" id="{FB9652B0-A1C2-4E62-A957-24D8CF7C37BF}"/>
            </a:ext>
          </a:extLst>
        </xdr:cNvPr>
        <xdr:cNvSpPr/>
      </xdr:nvSpPr>
      <xdr:spPr>
        <a:xfrm>
          <a:off x="6238875" y="135380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132283</xdr:rowOff>
    </xdr:from>
    <xdr:to>
      <xdr:col>41</xdr:col>
      <xdr:colOff>50800</xdr:colOff>
      <xdr:row>83</xdr:row>
      <xdr:rowOff>136398</xdr:rowOff>
    </xdr:to>
    <xdr:cxnSp macro="">
      <xdr:nvCxnSpPr>
        <xdr:cNvPr id="366" name="直線コネクタ 365">
          <a:extLst>
            <a:ext uri="{FF2B5EF4-FFF2-40B4-BE49-F238E27FC236}">
              <a16:creationId xmlns:a16="http://schemas.microsoft.com/office/drawing/2014/main" id="{B136DFFB-F556-46D6-9422-5846ACA842CB}"/>
            </a:ext>
          </a:extLst>
        </xdr:cNvPr>
        <xdr:cNvCxnSpPr/>
      </xdr:nvCxnSpPr>
      <xdr:spPr>
        <a:xfrm flipV="1">
          <a:off x="6286500" y="13581583"/>
          <a:ext cx="790575"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147032</xdr:rowOff>
    </xdr:from>
    <xdr:ext cx="469744" cy="259045"/>
    <xdr:sp macro="" textlink="">
      <xdr:nvSpPr>
        <xdr:cNvPr id="367" name="n_1aveValue【公営住宅】&#10;一人当たり面積">
          <a:extLst>
            <a:ext uri="{FF2B5EF4-FFF2-40B4-BE49-F238E27FC236}">
              <a16:creationId xmlns:a16="http://schemas.microsoft.com/office/drawing/2014/main" id="{87FE384B-BDDD-455D-9A59-928ADC2A8EFE}"/>
            </a:ext>
          </a:extLst>
        </xdr:cNvPr>
        <xdr:cNvSpPr txBox="1"/>
      </xdr:nvSpPr>
      <xdr:spPr>
        <a:xfrm>
          <a:off x="8458277" y="1310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85768</xdr:rowOff>
    </xdr:from>
    <xdr:ext cx="469744" cy="259045"/>
    <xdr:sp macro="" textlink="">
      <xdr:nvSpPr>
        <xdr:cNvPr id="368" name="n_2aveValue【公営住宅】&#10;一人当たり面積">
          <a:extLst>
            <a:ext uri="{FF2B5EF4-FFF2-40B4-BE49-F238E27FC236}">
              <a16:creationId xmlns:a16="http://schemas.microsoft.com/office/drawing/2014/main" id="{E2F09971-D01D-4A59-8AAD-02FACEF76946}"/>
            </a:ext>
          </a:extLst>
        </xdr:cNvPr>
        <xdr:cNvSpPr txBox="1"/>
      </xdr:nvSpPr>
      <xdr:spPr>
        <a:xfrm>
          <a:off x="7677227" y="130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132402</xdr:rowOff>
    </xdr:from>
    <xdr:ext cx="469744" cy="259045"/>
    <xdr:sp macro="" textlink="">
      <xdr:nvSpPr>
        <xdr:cNvPr id="369" name="n_3aveValue【公営住宅】&#10;一人当たり面積">
          <a:extLst>
            <a:ext uri="{FF2B5EF4-FFF2-40B4-BE49-F238E27FC236}">
              <a16:creationId xmlns:a16="http://schemas.microsoft.com/office/drawing/2014/main" id="{DB9691F6-AA46-417F-8C40-5A422243046F}"/>
            </a:ext>
          </a:extLst>
        </xdr:cNvPr>
        <xdr:cNvSpPr txBox="1"/>
      </xdr:nvSpPr>
      <xdr:spPr>
        <a:xfrm>
          <a:off x="6867602" y="130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159835</xdr:rowOff>
    </xdr:from>
    <xdr:ext cx="469744" cy="259045"/>
    <xdr:sp macro="" textlink="">
      <xdr:nvSpPr>
        <xdr:cNvPr id="370" name="n_4aveValue【公営住宅】&#10;一人当たり面積">
          <a:extLst>
            <a:ext uri="{FF2B5EF4-FFF2-40B4-BE49-F238E27FC236}">
              <a16:creationId xmlns:a16="http://schemas.microsoft.com/office/drawing/2014/main" id="{4273F2BB-2E8F-4EF9-BAA2-8456D1479F22}"/>
            </a:ext>
          </a:extLst>
        </xdr:cNvPr>
        <xdr:cNvSpPr txBox="1"/>
      </xdr:nvSpPr>
      <xdr:spPr>
        <a:xfrm>
          <a:off x="6067502" y="1312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158666</xdr:rowOff>
    </xdr:from>
    <xdr:ext cx="469744" cy="259045"/>
    <xdr:sp macro="" textlink="">
      <xdr:nvSpPr>
        <xdr:cNvPr id="371" name="n_1mainValue【公営住宅】&#10;一人当たり面積">
          <a:extLst>
            <a:ext uri="{FF2B5EF4-FFF2-40B4-BE49-F238E27FC236}">
              <a16:creationId xmlns:a16="http://schemas.microsoft.com/office/drawing/2014/main" id="{D30A6752-7D55-48B0-B62F-116532DBCA75}"/>
            </a:ext>
          </a:extLst>
        </xdr:cNvPr>
        <xdr:cNvSpPr txBox="1"/>
      </xdr:nvSpPr>
      <xdr:spPr>
        <a:xfrm>
          <a:off x="8458277" y="1361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166895</xdr:rowOff>
    </xdr:from>
    <xdr:ext cx="469744" cy="259045"/>
    <xdr:sp macro="" textlink="">
      <xdr:nvSpPr>
        <xdr:cNvPr id="372" name="n_2mainValue【公営住宅】&#10;一人当たり面積">
          <a:extLst>
            <a:ext uri="{FF2B5EF4-FFF2-40B4-BE49-F238E27FC236}">
              <a16:creationId xmlns:a16="http://schemas.microsoft.com/office/drawing/2014/main" id="{8D8EA9E4-8206-4EB6-BD4F-46B29AFCFCE2}"/>
            </a:ext>
          </a:extLst>
        </xdr:cNvPr>
        <xdr:cNvSpPr txBox="1"/>
      </xdr:nvSpPr>
      <xdr:spPr>
        <a:xfrm>
          <a:off x="7677227" y="1361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2760</xdr:rowOff>
    </xdr:from>
    <xdr:ext cx="469744" cy="259045"/>
    <xdr:sp macro="" textlink="">
      <xdr:nvSpPr>
        <xdr:cNvPr id="373" name="n_3mainValue【公営住宅】&#10;一人当たり面積">
          <a:extLst>
            <a:ext uri="{FF2B5EF4-FFF2-40B4-BE49-F238E27FC236}">
              <a16:creationId xmlns:a16="http://schemas.microsoft.com/office/drawing/2014/main" id="{39414A2F-C700-4CDC-A062-0D89B6A9913E}"/>
            </a:ext>
          </a:extLst>
        </xdr:cNvPr>
        <xdr:cNvSpPr txBox="1"/>
      </xdr:nvSpPr>
      <xdr:spPr>
        <a:xfrm>
          <a:off x="6867602" y="1361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6875</xdr:rowOff>
    </xdr:from>
    <xdr:ext cx="469744" cy="259045"/>
    <xdr:sp macro="" textlink="">
      <xdr:nvSpPr>
        <xdr:cNvPr id="374" name="n_4mainValue【公営住宅】&#10;一人当たり面積">
          <a:extLst>
            <a:ext uri="{FF2B5EF4-FFF2-40B4-BE49-F238E27FC236}">
              <a16:creationId xmlns:a16="http://schemas.microsoft.com/office/drawing/2014/main" id="{E76AC7C9-59A8-4EB6-9487-DF3F7885135D}"/>
            </a:ext>
          </a:extLst>
        </xdr:cNvPr>
        <xdr:cNvSpPr txBox="1"/>
      </xdr:nvSpPr>
      <xdr:spPr>
        <a:xfrm>
          <a:off x="6067502" y="1362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CC5FFF66-1037-437B-BB91-14EE0EC15CA2}"/>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EBE79E3-867F-416F-8813-AAD5B948A35E}"/>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F884FD0D-D40A-4E19-9F0A-8BAADD966867}"/>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802B37E-827E-4DC2-880E-BB007D3A6AC1}"/>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F7564F43-A51B-457D-9EF4-FA0A6E09C3FB}"/>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A4ADE1B-18B2-4883-A082-3196EBDB31A3}"/>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D4F9C48-14D0-4A4A-9D6C-08A91D5E1CAB}"/>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3B63DE8-FFEE-4CD0-97B6-F3CF8470C4F8}"/>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9726C5E8-613B-4BBD-9740-4BA86F13A812}"/>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5378772C-A748-42F0-9D9B-E5E01515A1C7}"/>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5" name="テキスト ボックス 384">
          <a:extLst>
            <a:ext uri="{FF2B5EF4-FFF2-40B4-BE49-F238E27FC236}">
              <a16:creationId xmlns:a16="http://schemas.microsoft.com/office/drawing/2014/main" id="{DA45D16A-896C-4A0F-8B3C-5FE568736254}"/>
            </a:ext>
          </a:extLst>
        </xdr:cNvPr>
        <xdr:cNvSpPr txBox="1"/>
      </xdr:nvSpPr>
      <xdr:spPr>
        <a:xfrm>
          <a:off x="339891"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6" name="直線コネクタ 385">
          <a:extLst>
            <a:ext uri="{FF2B5EF4-FFF2-40B4-BE49-F238E27FC236}">
              <a16:creationId xmlns:a16="http://schemas.microsoft.com/office/drawing/2014/main" id="{9F389EE4-6E1A-4254-B975-D3FD0E9F9DC8}"/>
            </a:ext>
          </a:extLst>
        </xdr:cNvPr>
        <xdr:cNvCxnSpPr/>
      </xdr:nvCxnSpPr>
      <xdr:spPr>
        <a:xfrm>
          <a:off x="6858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7" name="テキスト ボックス 386">
          <a:extLst>
            <a:ext uri="{FF2B5EF4-FFF2-40B4-BE49-F238E27FC236}">
              <a16:creationId xmlns:a16="http://schemas.microsoft.com/office/drawing/2014/main" id="{285E599F-EFD2-4A41-8D0A-7E8F48603724}"/>
            </a:ext>
          </a:extLst>
        </xdr:cNvPr>
        <xdr:cNvSpPr txBox="1"/>
      </xdr:nvSpPr>
      <xdr:spPr>
        <a:xfrm>
          <a:off x="339891" y="17590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8" name="直線コネクタ 387">
          <a:extLst>
            <a:ext uri="{FF2B5EF4-FFF2-40B4-BE49-F238E27FC236}">
              <a16:creationId xmlns:a16="http://schemas.microsoft.com/office/drawing/2014/main" id="{9CF9128B-A2EC-4EC3-8779-0C91D5667AC7}"/>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9" name="テキスト ボックス 388">
          <a:extLst>
            <a:ext uri="{FF2B5EF4-FFF2-40B4-BE49-F238E27FC236}">
              <a16:creationId xmlns:a16="http://schemas.microsoft.com/office/drawing/2014/main" id="{45950B3B-B4C9-487B-B95C-3EF68154A9AF}"/>
            </a:ext>
          </a:extLst>
        </xdr:cNvPr>
        <xdr:cNvSpPr txBox="1"/>
      </xdr:nvSpPr>
      <xdr:spPr>
        <a:xfrm>
          <a:off x="339891"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0" name="直線コネクタ 389">
          <a:extLst>
            <a:ext uri="{FF2B5EF4-FFF2-40B4-BE49-F238E27FC236}">
              <a16:creationId xmlns:a16="http://schemas.microsoft.com/office/drawing/2014/main" id="{01FC79F1-521F-4C9C-A129-0D25ADE5D35B}"/>
            </a:ext>
          </a:extLst>
        </xdr:cNvPr>
        <xdr:cNvCxnSpPr/>
      </xdr:nvCxnSpPr>
      <xdr:spPr>
        <a:xfrm>
          <a:off x="6858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1" name="テキスト ボックス 390">
          <a:extLst>
            <a:ext uri="{FF2B5EF4-FFF2-40B4-BE49-F238E27FC236}">
              <a16:creationId xmlns:a16="http://schemas.microsoft.com/office/drawing/2014/main" id="{F157DED6-6279-4FB4-BE00-910F2F5369F2}"/>
            </a:ext>
          </a:extLst>
        </xdr:cNvPr>
        <xdr:cNvSpPr txBox="1"/>
      </xdr:nvSpPr>
      <xdr:spPr>
        <a:xfrm>
          <a:off x="339891"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2" name="直線コネクタ 391">
          <a:extLst>
            <a:ext uri="{FF2B5EF4-FFF2-40B4-BE49-F238E27FC236}">
              <a16:creationId xmlns:a16="http://schemas.microsoft.com/office/drawing/2014/main" id="{CEB45D97-DF17-4D7D-8D66-D5FB58C78B1E}"/>
            </a:ext>
          </a:extLst>
        </xdr:cNvPr>
        <xdr:cNvCxnSpPr/>
      </xdr:nvCxnSpPr>
      <xdr:spPr>
        <a:xfrm>
          <a:off x="6858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3" name="テキスト ボックス 392">
          <a:extLst>
            <a:ext uri="{FF2B5EF4-FFF2-40B4-BE49-F238E27FC236}">
              <a16:creationId xmlns:a16="http://schemas.microsoft.com/office/drawing/2014/main" id="{482A8778-C9CB-49DA-9516-817F11043105}"/>
            </a:ext>
          </a:extLst>
        </xdr:cNvPr>
        <xdr:cNvSpPr txBox="1"/>
      </xdr:nvSpPr>
      <xdr:spPr>
        <a:xfrm>
          <a:off x="339891"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21ACF28A-0F9B-4154-8C9A-BDE0D9620DF6}"/>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5" name="テキスト ボックス 394">
          <a:extLst>
            <a:ext uri="{FF2B5EF4-FFF2-40B4-BE49-F238E27FC236}">
              <a16:creationId xmlns:a16="http://schemas.microsoft.com/office/drawing/2014/main" id="{7443F9BE-44DE-435E-89F0-1038D70CBD2A}"/>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05EA7A01-0D4F-4698-AF4F-ACF696E25A8D}"/>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3048</xdr:rowOff>
    </xdr:from>
    <xdr:to>
      <xdr:col>24</xdr:col>
      <xdr:colOff>62865</xdr:colOff>
      <xdr:row>106</xdr:row>
      <xdr:rowOff>89915</xdr:rowOff>
    </xdr:to>
    <xdr:cxnSp macro="">
      <xdr:nvCxnSpPr>
        <xdr:cNvPr id="397" name="直線コネクタ 396">
          <a:extLst>
            <a:ext uri="{FF2B5EF4-FFF2-40B4-BE49-F238E27FC236}">
              <a16:creationId xmlns:a16="http://schemas.microsoft.com/office/drawing/2014/main" id="{04F3C208-11B9-4F26-9095-1E67FF1C361D}"/>
            </a:ext>
          </a:extLst>
        </xdr:cNvPr>
        <xdr:cNvCxnSpPr/>
      </xdr:nvCxnSpPr>
      <xdr:spPr>
        <a:xfrm flipV="1">
          <a:off x="4180840" y="16290798"/>
          <a:ext cx="0" cy="1112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93742</xdr:rowOff>
    </xdr:from>
    <xdr:ext cx="405111" cy="259045"/>
    <xdr:sp macro="" textlink="">
      <xdr:nvSpPr>
        <xdr:cNvPr id="398" name="【港湾・漁港】&#10;有形固定資産減価償却率最小値テキスト">
          <a:extLst>
            <a:ext uri="{FF2B5EF4-FFF2-40B4-BE49-F238E27FC236}">
              <a16:creationId xmlns:a16="http://schemas.microsoft.com/office/drawing/2014/main" id="{67C82E1F-481F-4358-9A74-7AE1405DCA58}"/>
            </a:ext>
          </a:extLst>
        </xdr:cNvPr>
        <xdr:cNvSpPr txBox="1"/>
      </xdr:nvSpPr>
      <xdr:spPr>
        <a:xfrm>
          <a:off x="4219575" y="1741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89915</xdr:rowOff>
    </xdr:from>
    <xdr:to>
      <xdr:col>24</xdr:col>
      <xdr:colOff>152400</xdr:colOff>
      <xdr:row>106</xdr:row>
      <xdr:rowOff>89915</xdr:rowOff>
    </xdr:to>
    <xdr:cxnSp macro="">
      <xdr:nvCxnSpPr>
        <xdr:cNvPr id="399" name="直線コネクタ 398">
          <a:extLst>
            <a:ext uri="{FF2B5EF4-FFF2-40B4-BE49-F238E27FC236}">
              <a16:creationId xmlns:a16="http://schemas.microsoft.com/office/drawing/2014/main" id="{8D5A84D0-1768-4C15-AB2D-F41B51951771}"/>
            </a:ext>
          </a:extLst>
        </xdr:cNvPr>
        <xdr:cNvCxnSpPr/>
      </xdr:nvCxnSpPr>
      <xdr:spPr>
        <a:xfrm>
          <a:off x="4105275" y="174031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121175</xdr:rowOff>
    </xdr:from>
    <xdr:ext cx="405111" cy="259045"/>
    <xdr:sp macro="" textlink="">
      <xdr:nvSpPr>
        <xdr:cNvPr id="400" name="【港湾・漁港】&#10;有形固定資産減価償却率最大値テキスト">
          <a:extLst>
            <a:ext uri="{FF2B5EF4-FFF2-40B4-BE49-F238E27FC236}">
              <a16:creationId xmlns:a16="http://schemas.microsoft.com/office/drawing/2014/main" id="{2239271A-40C6-47E5-B0DC-5D18B20B74B7}"/>
            </a:ext>
          </a:extLst>
        </xdr:cNvPr>
        <xdr:cNvSpPr txBox="1"/>
      </xdr:nvSpPr>
      <xdr:spPr>
        <a:xfrm>
          <a:off x="4219575" y="1606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3048</xdr:rowOff>
    </xdr:from>
    <xdr:to>
      <xdr:col>24</xdr:col>
      <xdr:colOff>152400</xdr:colOff>
      <xdr:row>100</xdr:row>
      <xdr:rowOff>3048</xdr:rowOff>
    </xdr:to>
    <xdr:cxnSp macro="">
      <xdr:nvCxnSpPr>
        <xdr:cNvPr id="401" name="直線コネクタ 400">
          <a:extLst>
            <a:ext uri="{FF2B5EF4-FFF2-40B4-BE49-F238E27FC236}">
              <a16:creationId xmlns:a16="http://schemas.microsoft.com/office/drawing/2014/main" id="{303A481A-61AC-42AF-8DE2-D3A9F8570BD9}"/>
            </a:ext>
          </a:extLst>
        </xdr:cNvPr>
        <xdr:cNvCxnSpPr/>
      </xdr:nvCxnSpPr>
      <xdr:spPr>
        <a:xfrm>
          <a:off x="4105275" y="162907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167149</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2C9E13EA-4130-4BE5-A1CF-4142C1098D8D}"/>
            </a:ext>
          </a:extLst>
        </xdr:cNvPr>
        <xdr:cNvSpPr txBox="1"/>
      </xdr:nvSpPr>
      <xdr:spPr>
        <a:xfrm>
          <a:off x="4219575" y="166231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144272</xdr:rowOff>
    </xdr:from>
    <xdr:to>
      <xdr:col>24</xdr:col>
      <xdr:colOff>114300</xdr:colOff>
      <xdr:row>103</xdr:row>
      <xdr:rowOff>74422</xdr:rowOff>
    </xdr:to>
    <xdr:sp macro="" textlink="">
      <xdr:nvSpPr>
        <xdr:cNvPr id="403" name="フローチャート: 判断 402">
          <a:extLst>
            <a:ext uri="{FF2B5EF4-FFF2-40B4-BE49-F238E27FC236}">
              <a16:creationId xmlns:a16="http://schemas.microsoft.com/office/drawing/2014/main" id="{0F6824A9-4ACC-4123-9E72-B1E5C4672D47}"/>
            </a:ext>
          </a:extLst>
        </xdr:cNvPr>
        <xdr:cNvSpPr/>
      </xdr:nvSpPr>
      <xdr:spPr>
        <a:xfrm>
          <a:off x="4124325" y="1677174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84837</xdr:rowOff>
    </xdr:from>
    <xdr:to>
      <xdr:col>20</xdr:col>
      <xdr:colOff>38100</xdr:colOff>
      <xdr:row>103</xdr:row>
      <xdr:rowOff>14987</xdr:rowOff>
    </xdr:to>
    <xdr:sp macro="" textlink="">
      <xdr:nvSpPr>
        <xdr:cNvPr id="404" name="フローチャート: 判断 403">
          <a:extLst>
            <a:ext uri="{FF2B5EF4-FFF2-40B4-BE49-F238E27FC236}">
              <a16:creationId xmlns:a16="http://schemas.microsoft.com/office/drawing/2014/main" id="{C7886343-3928-425A-93F4-A8DC4B358CB9}"/>
            </a:ext>
          </a:extLst>
        </xdr:cNvPr>
        <xdr:cNvSpPr/>
      </xdr:nvSpPr>
      <xdr:spPr>
        <a:xfrm>
          <a:off x="3381375" y="167186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43687</xdr:rowOff>
    </xdr:from>
    <xdr:to>
      <xdr:col>15</xdr:col>
      <xdr:colOff>101600</xdr:colOff>
      <xdr:row>102</xdr:row>
      <xdr:rowOff>145287</xdr:rowOff>
    </xdr:to>
    <xdr:sp macro="" textlink="">
      <xdr:nvSpPr>
        <xdr:cNvPr id="405" name="フローチャート: 判断 404">
          <a:extLst>
            <a:ext uri="{FF2B5EF4-FFF2-40B4-BE49-F238E27FC236}">
              <a16:creationId xmlns:a16="http://schemas.microsoft.com/office/drawing/2014/main" id="{8DB7CA86-BE67-4B31-AE35-E8318D9091DE}"/>
            </a:ext>
          </a:extLst>
        </xdr:cNvPr>
        <xdr:cNvSpPr/>
      </xdr:nvSpPr>
      <xdr:spPr>
        <a:xfrm>
          <a:off x="2571750" y="166775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41402</xdr:rowOff>
    </xdr:from>
    <xdr:to>
      <xdr:col>10</xdr:col>
      <xdr:colOff>165100</xdr:colOff>
      <xdr:row>103</xdr:row>
      <xdr:rowOff>143002</xdr:rowOff>
    </xdr:to>
    <xdr:sp macro="" textlink="">
      <xdr:nvSpPr>
        <xdr:cNvPr id="406" name="フローチャート: 判断 405">
          <a:extLst>
            <a:ext uri="{FF2B5EF4-FFF2-40B4-BE49-F238E27FC236}">
              <a16:creationId xmlns:a16="http://schemas.microsoft.com/office/drawing/2014/main" id="{86CF8DC0-DD26-479E-869D-A106CACBC912}"/>
            </a:ext>
          </a:extLst>
        </xdr:cNvPr>
        <xdr:cNvSpPr/>
      </xdr:nvSpPr>
      <xdr:spPr>
        <a:xfrm>
          <a:off x="1781175" y="168466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139700</xdr:rowOff>
    </xdr:from>
    <xdr:to>
      <xdr:col>6</xdr:col>
      <xdr:colOff>38100</xdr:colOff>
      <xdr:row>103</xdr:row>
      <xdr:rowOff>69850</xdr:rowOff>
    </xdr:to>
    <xdr:sp macro="" textlink="">
      <xdr:nvSpPr>
        <xdr:cNvPr id="407" name="フローチャート: 判断 406">
          <a:extLst>
            <a:ext uri="{FF2B5EF4-FFF2-40B4-BE49-F238E27FC236}">
              <a16:creationId xmlns:a16="http://schemas.microsoft.com/office/drawing/2014/main" id="{92237E2E-52B1-42BB-A593-BFDAD2CD705A}"/>
            </a:ext>
          </a:extLst>
        </xdr:cNvPr>
        <xdr:cNvSpPr/>
      </xdr:nvSpPr>
      <xdr:spPr>
        <a:xfrm>
          <a:off x="981075" y="167735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91A8255F-3AA2-47FA-90FF-F4139DAFD873}"/>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B5E81820-8445-4BB4-9D78-C9E85826E634}"/>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3161EA89-EC36-4F90-89B2-4EA2EC8751B9}"/>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85B7AFF-BBA4-4468-A7E5-5DA099AFF4BC}"/>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17883A2-4EF3-44E0-835B-530E6E596C41}"/>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4826</xdr:rowOff>
    </xdr:from>
    <xdr:to>
      <xdr:col>24</xdr:col>
      <xdr:colOff>114300</xdr:colOff>
      <xdr:row>103</xdr:row>
      <xdr:rowOff>106426</xdr:rowOff>
    </xdr:to>
    <xdr:sp macro="" textlink="">
      <xdr:nvSpPr>
        <xdr:cNvPr id="413" name="楕円 412">
          <a:extLst>
            <a:ext uri="{FF2B5EF4-FFF2-40B4-BE49-F238E27FC236}">
              <a16:creationId xmlns:a16="http://schemas.microsoft.com/office/drawing/2014/main" id="{20681AC4-7AC8-4137-ADFA-53F3C87ADDCD}"/>
            </a:ext>
          </a:extLst>
        </xdr:cNvPr>
        <xdr:cNvSpPr/>
      </xdr:nvSpPr>
      <xdr:spPr>
        <a:xfrm>
          <a:off x="4124325" y="168101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154703</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74E554AA-9B3F-41EA-A03D-ECA42F3DF5CD}"/>
            </a:ext>
          </a:extLst>
        </xdr:cNvPr>
        <xdr:cNvSpPr txBox="1"/>
      </xdr:nvSpPr>
      <xdr:spPr>
        <a:xfrm>
          <a:off x="4219575" y="16785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135128</xdr:rowOff>
    </xdr:from>
    <xdr:to>
      <xdr:col>20</xdr:col>
      <xdr:colOff>38100</xdr:colOff>
      <xdr:row>103</xdr:row>
      <xdr:rowOff>65278</xdr:rowOff>
    </xdr:to>
    <xdr:sp macro="" textlink="">
      <xdr:nvSpPr>
        <xdr:cNvPr id="415" name="楕円 414">
          <a:extLst>
            <a:ext uri="{FF2B5EF4-FFF2-40B4-BE49-F238E27FC236}">
              <a16:creationId xmlns:a16="http://schemas.microsoft.com/office/drawing/2014/main" id="{B31F3E71-EE13-4850-9A26-634F896F56F8}"/>
            </a:ext>
          </a:extLst>
        </xdr:cNvPr>
        <xdr:cNvSpPr/>
      </xdr:nvSpPr>
      <xdr:spPr>
        <a:xfrm>
          <a:off x="3381375" y="167657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14478</xdr:rowOff>
    </xdr:from>
    <xdr:to>
      <xdr:col>24</xdr:col>
      <xdr:colOff>63500</xdr:colOff>
      <xdr:row>103</xdr:row>
      <xdr:rowOff>55626</xdr:rowOff>
    </xdr:to>
    <xdr:cxnSp macro="">
      <xdr:nvCxnSpPr>
        <xdr:cNvPr id="416" name="直線コネクタ 415">
          <a:extLst>
            <a:ext uri="{FF2B5EF4-FFF2-40B4-BE49-F238E27FC236}">
              <a16:creationId xmlns:a16="http://schemas.microsoft.com/office/drawing/2014/main" id="{7F49E5B8-7593-4203-A9F9-A8BD3DF77F22}"/>
            </a:ext>
          </a:extLst>
        </xdr:cNvPr>
        <xdr:cNvCxnSpPr/>
      </xdr:nvCxnSpPr>
      <xdr:spPr>
        <a:xfrm>
          <a:off x="3429000" y="16813403"/>
          <a:ext cx="752475"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43687</xdr:rowOff>
    </xdr:from>
    <xdr:to>
      <xdr:col>15</xdr:col>
      <xdr:colOff>101600</xdr:colOff>
      <xdr:row>102</xdr:row>
      <xdr:rowOff>145287</xdr:rowOff>
    </xdr:to>
    <xdr:sp macro="" textlink="">
      <xdr:nvSpPr>
        <xdr:cNvPr id="417" name="楕円 416">
          <a:extLst>
            <a:ext uri="{FF2B5EF4-FFF2-40B4-BE49-F238E27FC236}">
              <a16:creationId xmlns:a16="http://schemas.microsoft.com/office/drawing/2014/main" id="{33BACB2C-3DA0-4EA9-BAA3-B583587AE52F}"/>
            </a:ext>
          </a:extLst>
        </xdr:cNvPr>
        <xdr:cNvSpPr/>
      </xdr:nvSpPr>
      <xdr:spPr>
        <a:xfrm>
          <a:off x="2571750" y="166775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94487</xdr:rowOff>
    </xdr:from>
    <xdr:to>
      <xdr:col>19</xdr:col>
      <xdr:colOff>177800</xdr:colOff>
      <xdr:row>103</xdr:row>
      <xdr:rowOff>14478</xdr:rowOff>
    </xdr:to>
    <xdr:cxnSp macro="">
      <xdr:nvCxnSpPr>
        <xdr:cNvPr id="418" name="直線コネクタ 417">
          <a:extLst>
            <a:ext uri="{FF2B5EF4-FFF2-40B4-BE49-F238E27FC236}">
              <a16:creationId xmlns:a16="http://schemas.microsoft.com/office/drawing/2014/main" id="{60B72251-FB0D-4B22-A996-830B40EF6BEB}"/>
            </a:ext>
          </a:extLst>
        </xdr:cNvPr>
        <xdr:cNvCxnSpPr/>
      </xdr:nvCxnSpPr>
      <xdr:spPr>
        <a:xfrm>
          <a:off x="2619375" y="16725137"/>
          <a:ext cx="809625" cy="8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137413</xdr:rowOff>
    </xdr:from>
    <xdr:to>
      <xdr:col>10</xdr:col>
      <xdr:colOff>165100</xdr:colOff>
      <xdr:row>102</xdr:row>
      <xdr:rowOff>67563</xdr:rowOff>
    </xdr:to>
    <xdr:sp macro="" textlink="">
      <xdr:nvSpPr>
        <xdr:cNvPr id="419" name="楕円 418">
          <a:extLst>
            <a:ext uri="{FF2B5EF4-FFF2-40B4-BE49-F238E27FC236}">
              <a16:creationId xmlns:a16="http://schemas.microsoft.com/office/drawing/2014/main" id="{A7498AAD-0F2F-4850-AE9B-3C007FB04721}"/>
            </a:ext>
          </a:extLst>
        </xdr:cNvPr>
        <xdr:cNvSpPr/>
      </xdr:nvSpPr>
      <xdr:spPr>
        <a:xfrm>
          <a:off x="1781175" y="165997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16763</xdr:rowOff>
    </xdr:from>
    <xdr:to>
      <xdr:col>15</xdr:col>
      <xdr:colOff>50800</xdr:colOff>
      <xdr:row>102</xdr:row>
      <xdr:rowOff>94487</xdr:rowOff>
    </xdr:to>
    <xdr:cxnSp macro="">
      <xdr:nvCxnSpPr>
        <xdr:cNvPr id="420" name="直線コネクタ 419">
          <a:extLst>
            <a:ext uri="{FF2B5EF4-FFF2-40B4-BE49-F238E27FC236}">
              <a16:creationId xmlns:a16="http://schemas.microsoft.com/office/drawing/2014/main" id="{1ACD7D29-3750-4649-971A-6B095B15F06D}"/>
            </a:ext>
          </a:extLst>
        </xdr:cNvPr>
        <xdr:cNvCxnSpPr/>
      </xdr:nvCxnSpPr>
      <xdr:spPr>
        <a:xfrm>
          <a:off x="1828800" y="16647413"/>
          <a:ext cx="790575"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45974</xdr:rowOff>
    </xdr:from>
    <xdr:to>
      <xdr:col>6</xdr:col>
      <xdr:colOff>38100</xdr:colOff>
      <xdr:row>101</xdr:row>
      <xdr:rowOff>147574</xdr:rowOff>
    </xdr:to>
    <xdr:sp macro="" textlink="">
      <xdr:nvSpPr>
        <xdr:cNvPr id="421" name="楕円 420">
          <a:extLst>
            <a:ext uri="{FF2B5EF4-FFF2-40B4-BE49-F238E27FC236}">
              <a16:creationId xmlns:a16="http://schemas.microsoft.com/office/drawing/2014/main" id="{582B7D01-05CB-4F08-B1F2-79271F051F56}"/>
            </a:ext>
          </a:extLst>
        </xdr:cNvPr>
        <xdr:cNvSpPr/>
      </xdr:nvSpPr>
      <xdr:spPr>
        <a:xfrm>
          <a:off x="981075" y="165083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96774</xdr:rowOff>
    </xdr:from>
    <xdr:to>
      <xdr:col>10</xdr:col>
      <xdr:colOff>114300</xdr:colOff>
      <xdr:row>102</xdr:row>
      <xdr:rowOff>16763</xdr:rowOff>
    </xdr:to>
    <xdr:cxnSp macro="">
      <xdr:nvCxnSpPr>
        <xdr:cNvPr id="422" name="直線コネクタ 421">
          <a:extLst>
            <a:ext uri="{FF2B5EF4-FFF2-40B4-BE49-F238E27FC236}">
              <a16:creationId xmlns:a16="http://schemas.microsoft.com/office/drawing/2014/main" id="{059D4408-02A4-4128-9348-C1DCD535CE8F}"/>
            </a:ext>
          </a:extLst>
        </xdr:cNvPr>
        <xdr:cNvCxnSpPr/>
      </xdr:nvCxnSpPr>
      <xdr:spPr>
        <a:xfrm>
          <a:off x="1028700" y="16555974"/>
          <a:ext cx="8001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31514</xdr:rowOff>
    </xdr:from>
    <xdr:ext cx="405111" cy="259045"/>
    <xdr:sp macro="" textlink="">
      <xdr:nvSpPr>
        <xdr:cNvPr id="423" name="n_1aveValue【港湾・漁港】&#10;有形固定資産減価償却率">
          <a:extLst>
            <a:ext uri="{FF2B5EF4-FFF2-40B4-BE49-F238E27FC236}">
              <a16:creationId xmlns:a16="http://schemas.microsoft.com/office/drawing/2014/main" id="{E1E07113-5DB9-446A-A02D-89724C4B6392}"/>
            </a:ext>
          </a:extLst>
        </xdr:cNvPr>
        <xdr:cNvSpPr txBox="1"/>
      </xdr:nvSpPr>
      <xdr:spPr>
        <a:xfrm>
          <a:off x="3239144" y="16487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136414</xdr:rowOff>
    </xdr:from>
    <xdr:ext cx="405111" cy="259045"/>
    <xdr:sp macro="" textlink="">
      <xdr:nvSpPr>
        <xdr:cNvPr id="424" name="n_2aveValue【港湾・漁港】&#10;有形固定資産減価償却率">
          <a:extLst>
            <a:ext uri="{FF2B5EF4-FFF2-40B4-BE49-F238E27FC236}">
              <a16:creationId xmlns:a16="http://schemas.microsoft.com/office/drawing/2014/main" id="{FD4C5D2F-F471-4FB2-A9C7-1C0460C7CDD3}"/>
            </a:ext>
          </a:extLst>
        </xdr:cNvPr>
        <xdr:cNvSpPr txBox="1"/>
      </xdr:nvSpPr>
      <xdr:spPr>
        <a:xfrm>
          <a:off x="2439044" y="16767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134129</xdr:rowOff>
    </xdr:from>
    <xdr:ext cx="405111" cy="259045"/>
    <xdr:sp macro="" textlink="">
      <xdr:nvSpPr>
        <xdr:cNvPr id="425" name="n_3aveValue【港湾・漁港】&#10;有形固定資産減価償却率">
          <a:extLst>
            <a:ext uri="{FF2B5EF4-FFF2-40B4-BE49-F238E27FC236}">
              <a16:creationId xmlns:a16="http://schemas.microsoft.com/office/drawing/2014/main" id="{BF37ADD3-04BC-4717-B949-9EFE53AF31E6}"/>
            </a:ext>
          </a:extLst>
        </xdr:cNvPr>
        <xdr:cNvSpPr txBox="1"/>
      </xdr:nvSpPr>
      <xdr:spPr>
        <a:xfrm>
          <a:off x="1648469" y="16936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60977</xdr:rowOff>
    </xdr:from>
    <xdr:ext cx="405111" cy="259045"/>
    <xdr:sp macro="" textlink="">
      <xdr:nvSpPr>
        <xdr:cNvPr id="426" name="n_4aveValue【港湾・漁港】&#10;有形固定資産減価償却率">
          <a:extLst>
            <a:ext uri="{FF2B5EF4-FFF2-40B4-BE49-F238E27FC236}">
              <a16:creationId xmlns:a16="http://schemas.microsoft.com/office/drawing/2014/main" id="{1265BC1C-061F-4436-ABB7-803C5BD083E6}"/>
            </a:ext>
          </a:extLst>
        </xdr:cNvPr>
        <xdr:cNvSpPr txBox="1"/>
      </xdr:nvSpPr>
      <xdr:spPr>
        <a:xfrm>
          <a:off x="848369" y="168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56405</xdr:rowOff>
    </xdr:from>
    <xdr:ext cx="405111" cy="259045"/>
    <xdr:sp macro="" textlink="">
      <xdr:nvSpPr>
        <xdr:cNvPr id="427" name="n_1mainValue【港湾・漁港】&#10;有形固定資産減価償却率">
          <a:extLst>
            <a:ext uri="{FF2B5EF4-FFF2-40B4-BE49-F238E27FC236}">
              <a16:creationId xmlns:a16="http://schemas.microsoft.com/office/drawing/2014/main" id="{130B69DC-11F8-4511-817B-D56AC4B1EB03}"/>
            </a:ext>
          </a:extLst>
        </xdr:cNvPr>
        <xdr:cNvSpPr txBox="1"/>
      </xdr:nvSpPr>
      <xdr:spPr>
        <a:xfrm>
          <a:off x="3239144" y="16858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161814</xdr:rowOff>
    </xdr:from>
    <xdr:ext cx="405111" cy="259045"/>
    <xdr:sp macro="" textlink="">
      <xdr:nvSpPr>
        <xdr:cNvPr id="428" name="n_2mainValue【港湾・漁港】&#10;有形固定資産減価償却率">
          <a:extLst>
            <a:ext uri="{FF2B5EF4-FFF2-40B4-BE49-F238E27FC236}">
              <a16:creationId xmlns:a16="http://schemas.microsoft.com/office/drawing/2014/main" id="{732F4CF4-AE5E-4720-8E16-4BCCC3F0ED45}"/>
            </a:ext>
          </a:extLst>
        </xdr:cNvPr>
        <xdr:cNvSpPr txBox="1"/>
      </xdr:nvSpPr>
      <xdr:spPr>
        <a:xfrm>
          <a:off x="2439044" y="1645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84090</xdr:rowOff>
    </xdr:from>
    <xdr:ext cx="405111" cy="259045"/>
    <xdr:sp macro="" textlink="">
      <xdr:nvSpPr>
        <xdr:cNvPr id="429" name="n_3mainValue【港湾・漁港】&#10;有形固定資産減価償却率">
          <a:extLst>
            <a:ext uri="{FF2B5EF4-FFF2-40B4-BE49-F238E27FC236}">
              <a16:creationId xmlns:a16="http://schemas.microsoft.com/office/drawing/2014/main" id="{FF2209D9-D6DD-488D-A630-02CF69B45EA9}"/>
            </a:ext>
          </a:extLst>
        </xdr:cNvPr>
        <xdr:cNvSpPr txBox="1"/>
      </xdr:nvSpPr>
      <xdr:spPr>
        <a:xfrm>
          <a:off x="1648469" y="16375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164101</xdr:rowOff>
    </xdr:from>
    <xdr:ext cx="405111" cy="259045"/>
    <xdr:sp macro="" textlink="">
      <xdr:nvSpPr>
        <xdr:cNvPr id="430" name="n_4mainValue【港湾・漁港】&#10;有形固定資産減価償却率">
          <a:extLst>
            <a:ext uri="{FF2B5EF4-FFF2-40B4-BE49-F238E27FC236}">
              <a16:creationId xmlns:a16="http://schemas.microsoft.com/office/drawing/2014/main" id="{1A64B094-5382-4E82-B507-40FCE8ABBF94}"/>
            </a:ext>
          </a:extLst>
        </xdr:cNvPr>
        <xdr:cNvSpPr txBox="1"/>
      </xdr:nvSpPr>
      <xdr:spPr>
        <a:xfrm>
          <a:off x="848369" y="162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E999565E-91B7-49C6-9F7D-BAECCC92096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C754DCFA-989B-4873-942E-6823AD75DA82}"/>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BE5FC521-7722-40BB-A83D-43F9AC835E3F}"/>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595E9BEC-2839-43E3-8DCA-BD849895BEDD}"/>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EF384423-BBC1-4EE8-B24E-0437E9274C11}"/>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A08A7142-B136-4AEF-A7F3-3222EC039F8C}"/>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E5B0B911-266A-48D1-A4B4-E882BE234E2A}"/>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A63D03F0-8034-4764-9C39-FC68E166A844}"/>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DB1A78D1-1859-453D-AB96-79F84E87F56B}"/>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A6B4FD00-D451-483D-95D4-D1F3E180A79B}"/>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1" name="直線コネクタ 440">
          <a:extLst>
            <a:ext uri="{FF2B5EF4-FFF2-40B4-BE49-F238E27FC236}">
              <a16:creationId xmlns:a16="http://schemas.microsoft.com/office/drawing/2014/main" id="{68ACEF25-9A0D-4E50-A075-3F0EE1734414}"/>
            </a:ext>
          </a:extLst>
        </xdr:cNvPr>
        <xdr:cNvCxnSpPr/>
      </xdr:nvCxnSpPr>
      <xdr:spPr>
        <a:xfrm>
          <a:off x="5953125" y="178661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2" name="テキスト ボックス 441">
          <a:extLst>
            <a:ext uri="{FF2B5EF4-FFF2-40B4-BE49-F238E27FC236}">
              <a16:creationId xmlns:a16="http://schemas.microsoft.com/office/drawing/2014/main" id="{A8DF3B4F-5B95-49BA-AE06-FBF80A7EA9B9}"/>
            </a:ext>
          </a:extLst>
        </xdr:cNvPr>
        <xdr:cNvSpPr txBox="1"/>
      </xdr:nvSpPr>
      <xdr:spPr>
        <a:xfrm>
          <a:off x="5723389" y="1772713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3" name="直線コネクタ 442">
          <a:extLst>
            <a:ext uri="{FF2B5EF4-FFF2-40B4-BE49-F238E27FC236}">
              <a16:creationId xmlns:a16="http://schemas.microsoft.com/office/drawing/2014/main" id="{BA7D9F4A-8D70-43EB-8C85-516ECD488063}"/>
            </a:ext>
          </a:extLst>
        </xdr:cNvPr>
        <xdr:cNvCxnSpPr/>
      </xdr:nvCxnSpPr>
      <xdr:spPr>
        <a:xfrm>
          <a:off x="5953125" y="175364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4" name="テキスト ボックス 443">
          <a:extLst>
            <a:ext uri="{FF2B5EF4-FFF2-40B4-BE49-F238E27FC236}">
              <a16:creationId xmlns:a16="http://schemas.microsoft.com/office/drawing/2014/main" id="{AE125EDB-57E8-4A18-8B5A-8CB3ABC9CD09}"/>
            </a:ext>
          </a:extLst>
        </xdr:cNvPr>
        <xdr:cNvSpPr txBox="1"/>
      </xdr:nvSpPr>
      <xdr:spPr>
        <a:xfrm>
          <a:off x="5421206" y="174005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5" name="直線コネクタ 444">
          <a:extLst>
            <a:ext uri="{FF2B5EF4-FFF2-40B4-BE49-F238E27FC236}">
              <a16:creationId xmlns:a16="http://schemas.microsoft.com/office/drawing/2014/main" id="{306F52E3-C886-4025-AC76-4E2ED30324F0}"/>
            </a:ext>
          </a:extLst>
        </xdr:cNvPr>
        <xdr:cNvCxnSpPr/>
      </xdr:nvCxnSpPr>
      <xdr:spPr>
        <a:xfrm>
          <a:off x="5953125" y="172098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46" name="テキスト ボックス 445">
          <a:extLst>
            <a:ext uri="{FF2B5EF4-FFF2-40B4-BE49-F238E27FC236}">
              <a16:creationId xmlns:a16="http://schemas.microsoft.com/office/drawing/2014/main" id="{D6B32900-8203-4479-990A-B35E1DDAE2A7}"/>
            </a:ext>
          </a:extLst>
        </xdr:cNvPr>
        <xdr:cNvSpPr txBox="1"/>
      </xdr:nvSpPr>
      <xdr:spPr>
        <a:xfrm>
          <a:off x="5421206" y="170708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7" name="直線コネクタ 446">
          <a:extLst>
            <a:ext uri="{FF2B5EF4-FFF2-40B4-BE49-F238E27FC236}">
              <a16:creationId xmlns:a16="http://schemas.microsoft.com/office/drawing/2014/main" id="{85BBCF36-8EA1-4AEA-94D5-FFCE2DA16264}"/>
            </a:ext>
          </a:extLst>
        </xdr:cNvPr>
        <xdr:cNvCxnSpPr/>
      </xdr:nvCxnSpPr>
      <xdr:spPr>
        <a:xfrm>
          <a:off x="5953125" y="168896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48" name="テキスト ボックス 447">
          <a:extLst>
            <a:ext uri="{FF2B5EF4-FFF2-40B4-BE49-F238E27FC236}">
              <a16:creationId xmlns:a16="http://schemas.microsoft.com/office/drawing/2014/main" id="{1DDCA261-98D7-450E-B02D-D1EA89F281C1}"/>
            </a:ext>
          </a:extLst>
        </xdr:cNvPr>
        <xdr:cNvSpPr txBox="1"/>
      </xdr:nvSpPr>
      <xdr:spPr>
        <a:xfrm>
          <a:off x="5421206" y="16744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9" name="直線コネクタ 448">
          <a:extLst>
            <a:ext uri="{FF2B5EF4-FFF2-40B4-BE49-F238E27FC236}">
              <a16:creationId xmlns:a16="http://schemas.microsoft.com/office/drawing/2014/main" id="{87EA3E07-721D-469B-81BF-9F4C72827FCE}"/>
            </a:ext>
          </a:extLst>
        </xdr:cNvPr>
        <xdr:cNvCxnSpPr/>
      </xdr:nvCxnSpPr>
      <xdr:spPr>
        <a:xfrm>
          <a:off x="5953125" y="165630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0" name="テキスト ボックス 449">
          <a:extLst>
            <a:ext uri="{FF2B5EF4-FFF2-40B4-BE49-F238E27FC236}">
              <a16:creationId xmlns:a16="http://schemas.microsoft.com/office/drawing/2014/main" id="{7E8DBB94-D2D4-4D7B-BFB6-DA07E36FDA93}"/>
            </a:ext>
          </a:extLst>
        </xdr:cNvPr>
        <xdr:cNvSpPr txBox="1"/>
      </xdr:nvSpPr>
      <xdr:spPr>
        <a:xfrm>
          <a:off x="5324703" y="16414495"/>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1" name="直線コネクタ 450">
          <a:extLst>
            <a:ext uri="{FF2B5EF4-FFF2-40B4-BE49-F238E27FC236}">
              <a16:creationId xmlns:a16="http://schemas.microsoft.com/office/drawing/2014/main" id="{1AD8B069-5673-431D-9843-1BEA1281B862}"/>
            </a:ext>
          </a:extLst>
        </xdr:cNvPr>
        <xdr:cNvCxnSpPr/>
      </xdr:nvCxnSpPr>
      <xdr:spPr>
        <a:xfrm>
          <a:off x="5953125" y="162333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2" name="テキスト ボックス 451">
          <a:extLst>
            <a:ext uri="{FF2B5EF4-FFF2-40B4-BE49-F238E27FC236}">
              <a16:creationId xmlns:a16="http://schemas.microsoft.com/office/drawing/2014/main" id="{175E076A-8A1A-4816-9C70-B6618FA68B78}"/>
            </a:ext>
          </a:extLst>
        </xdr:cNvPr>
        <xdr:cNvSpPr txBox="1"/>
      </xdr:nvSpPr>
      <xdr:spPr>
        <a:xfrm>
          <a:off x="5324703" y="1608792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FF4EE59F-471C-4679-AEB0-A128274389AF}"/>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FC8AF0D9-0A25-411E-BCB9-ED9C9849B833}"/>
            </a:ext>
          </a:extLst>
        </xdr:cNvPr>
        <xdr:cNvSpPr txBox="1"/>
      </xdr:nvSpPr>
      <xdr:spPr>
        <a:xfrm>
          <a:off x="5324703" y="15761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9866666F-D88B-475D-8C9E-4F09EFDA0BE0}"/>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47658</xdr:rowOff>
    </xdr:from>
    <xdr:to>
      <xdr:col>54</xdr:col>
      <xdr:colOff>189865</xdr:colOff>
      <xdr:row>108</xdr:row>
      <xdr:rowOff>78350</xdr:rowOff>
    </xdr:to>
    <xdr:cxnSp macro="">
      <xdr:nvCxnSpPr>
        <xdr:cNvPr id="456" name="直線コネクタ 455">
          <a:extLst>
            <a:ext uri="{FF2B5EF4-FFF2-40B4-BE49-F238E27FC236}">
              <a16:creationId xmlns:a16="http://schemas.microsoft.com/office/drawing/2014/main" id="{68CD0395-4B32-42DA-A1B8-90A680A7B8FD}"/>
            </a:ext>
          </a:extLst>
        </xdr:cNvPr>
        <xdr:cNvCxnSpPr/>
      </xdr:nvCxnSpPr>
      <xdr:spPr>
        <a:xfrm flipV="1">
          <a:off x="9429115" y="16332233"/>
          <a:ext cx="0" cy="1405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82177</xdr:rowOff>
    </xdr:from>
    <xdr:ext cx="599010" cy="259045"/>
    <xdr:sp macro="" textlink="">
      <xdr:nvSpPr>
        <xdr:cNvPr id="457" name="【港湾・漁港】&#10;一人当たり有形固定資産（償却資産）額最小値テキスト">
          <a:extLst>
            <a:ext uri="{FF2B5EF4-FFF2-40B4-BE49-F238E27FC236}">
              <a16:creationId xmlns:a16="http://schemas.microsoft.com/office/drawing/2014/main" id="{32D73993-EAB5-4292-A66F-FB1BD987E873}"/>
            </a:ext>
          </a:extLst>
        </xdr:cNvPr>
        <xdr:cNvSpPr txBox="1"/>
      </xdr:nvSpPr>
      <xdr:spPr>
        <a:xfrm>
          <a:off x="9467850" y="177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78350</xdr:rowOff>
    </xdr:from>
    <xdr:to>
      <xdr:col>55</xdr:col>
      <xdr:colOff>88900</xdr:colOff>
      <xdr:row>108</xdr:row>
      <xdr:rowOff>78350</xdr:rowOff>
    </xdr:to>
    <xdr:cxnSp macro="">
      <xdr:nvCxnSpPr>
        <xdr:cNvPr id="458" name="直線コネクタ 457">
          <a:extLst>
            <a:ext uri="{FF2B5EF4-FFF2-40B4-BE49-F238E27FC236}">
              <a16:creationId xmlns:a16="http://schemas.microsoft.com/office/drawing/2014/main" id="{7DCEA5DC-52AA-402D-8ECE-87DD09A2EA37}"/>
            </a:ext>
          </a:extLst>
        </xdr:cNvPr>
        <xdr:cNvCxnSpPr/>
      </xdr:nvCxnSpPr>
      <xdr:spPr>
        <a:xfrm>
          <a:off x="9363075" y="177377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165785</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6048D914-DB7A-4980-A925-DFE972126AEB}"/>
            </a:ext>
          </a:extLst>
        </xdr:cNvPr>
        <xdr:cNvSpPr txBox="1"/>
      </xdr:nvSpPr>
      <xdr:spPr>
        <a:xfrm>
          <a:off x="9467850" y="16107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47658</xdr:rowOff>
    </xdr:from>
    <xdr:to>
      <xdr:col>55</xdr:col>
      <xdr:colOff>88900</xdr:colOff>
      <xdr:row>100</xdr:row>
      <xdr:rowOff>47658</xdr:rowOff>
    </xdr:to>
    <xdr:cxnSp macro="">
      <xdr:nvCxnSpPr>
        <xdr:cNvPr id="460" name="直線コネクタ 459">
          <a:extLst>
            <a:ext uri="{FF2B5EF4-FFF2-40B4-BE49-F238E27FC236}">
              <a16:creationId xmlns:a16="http://schemas.microsoft.com/office/drawing/2014/main" id="{FA2DAFA2-DC95-4361-9503-FB9A428ABD6F}"/>
            </a:ext>
          </a:extLst>
        </xdr:cNvPr>
        <xdr:cNvCxnSpPr/>
      </xdr:nvCxnSpPr>
      <xdr:spPr>
        <a:xfrm>
          <a:off x="9363075" y="163322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167614</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6F4088C1-B9D5-434F-939D-6E2FB5D92B8A}"/>
            </a:ext>
          </a:extLst>
        </xdr:cNvPr>
        <xdr:cNvSpPr txBox="1"/>
      </xdr:nvSpPr>
      <xdr:spPr>
        <a:xfrm>
          <a:off x="9467850" y="16795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144737</xdr:rowOff>
    </xdr:from>
    <xdr:to>
      <xdr:col>55</xdr:col>
      <xdr:colOff>50800</xdr:colOff>
      <xdr:row>104</xdr:row>
      <xdr:rowOff>74887</xdr:rowOff>
    </xdr:to>
    <xdr:sp macro="" textlink="">
      <xdr:nvSpPr>
        <xdr:cNvPr id="462" name="フローチャート: 判断 461">
          <a:extLst>
            <a:ext uri="{FF2B5EF4-FFF2-40B4-BE49-F238E27FC236}">
              <a16:creationId xmlns:a16="http://schemas.microsoft.com/office/drawing/2014/main" id="{DC0B4D7B-ECCF-4B28-8F28-A4FD1682EB1E}"/>
            </a:ext>
          </a:extLst>
        </xdr:cNvPr>
        <xdr:cNvSpPr/>
      </xdr:nvSpPr>
      <xdr:spPr>
        <a:xfrm>
          <a:off x="9401175" y="16943662"/>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169439</xdr:rowOff>
    </xdr:from>
    <xdr:to>
      <xdr:col>50</xdr:col>
      <xdr:colOff>165100</xdr:colOff>
      <xdr:row>104</xdr:row>
      <xdr:rowOff>99589</xdr:rowOff>
    </xdr:to>
    <xdr:sp macro="" textlink="">
      <xdr:nvSpPr>
        <xdr:cNvPr id="463" name="フローチャート: 判断 462">
          <a:extLst>
            <a:ext uri="{FF2B5EF4-FFF2-40B4-BE49-F238E27FC236}">
              <a16:creationId xmlns:a16="http://schemas.microsoft.com/office/drawing/2014/main" id="{8C1ECF4F-9C7D-43DF-824E-39DD567A368D}"/>
            </a:ext>
          </a:extLst>
        </xdr:cNvPr>
        <xdr:cNvSpPr/>
      </xdr:nvSpPr>
      <xdr:spPr>
        <a:xfrm>
          <a:off x="8639175" y="169715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32648</xdr:rowOff>
    </xdr:from>
    <xdr:to>
      <xdr:col>46</xdr:col>
      <xdr:colOff>38100</xdr:colOff>
      <xdr:row>105</xdr:row>
      <xdr:rowOff>134248</xdr:rowOff>
    </xdr:to>
    <xdr:sp macro="" textlink="">
      <xdr:nvSpPr>
        <xdr:cNvPr id="464" name="フローチャート: 判断 463">
          <a:extLst>
            <a:ext uri="{FF2B5EF4-FFF2-40B4-BE49-F238E27FC236}">
              <a16:creationId xmlns:a16="http://schemas.microsoft.com/office/drawing/2014/main" id="{ACAD0141-D8EA-471B-8C18-973707E67163}"/>
            </a:ext>
          </a:extLst>
        </xdr:cNvPr>
        <xdr:cNvSpPr/>
      </xdr:nvSpPr>
      <xdr:spPr>
        <a:xfrm>
          <a:off x="7839075" y="1717447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55756</xdr:rowOff>
    </xdr:from>
    <xdr:to>
      <xdr:col>41</xdr:col>
      <xdr:colOff>101600</xdr:colOff>
      <xdr:row>104</xdr:row>
      <xdr:rowOff>157356</xdr:rowOff>
    </xdr:to>
    <xdr:sp macro="" textlink="">
      <xdr:nvSpPr>
        <xdr:cNvPr id="465" name="フローチャート: 判断 464">
          <a:extLst>
            <a:ext uri="{FF2B5EF4-FFF2-40B4-BE49-F238E27FC236}">
              <a16:creationId xmlns:a16="http://schemas.microsoft.com/office/drawing/2014/main" id="{2055E1EE-5D53-4FC5-B3B5-6E1581A340A0}"/>
            </a:ext>
          </a:extLst>
        </xdr:cNvPr>
        <xdr:cNvSpPr/>
      </xdr:nvSpPr>
      <xdr:spPr>
        <a:xfrm>
          <a:off x="7029450" y="170293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74292</xdr:rowOff>
    </xdr:from>
    <xdr:to>
      <xdr:col>36</xdr:col>
      <xdr:colOff>165100</xdr:colOff>
      <xdr:row>105</xdr:row>
      <xdr:rowOff>4442</xdr:rowOff>
    </xdr:to>
    <xdr:sp macro="" textlink="">
      <xdr:nvSpPr>
        <xdr:cNvPr id="466" name="フローチャート: 判断 465">
          <a:extLst>
            <a:ext uri="{FF2B5EF4-FFF2-40B4-BE49-F238E27FC236}">
              <a16:creationId xmlns:a16="http://schemas.microsoft.com/office/drawing/2014/main" id="{529AFC8D-747C-4CCF-B29A-9D1FE7DF6E7E}"/>
            </a:ext>
          </a:extLst>
        </xdr:cNvPr>
        <xdr:cNvSpPr/>
      </xdr:nvSpPr>
      <xdr:spPr>
        <a:xfrm>
          <a:off x="6238875" y="170478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3B4D421-18E1-4CFA-A0E6-05595E903C20}"/>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A84CD88-60B9-4109-9B6A-C743CBF9BC4B}"/>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EB83A88-0623-4850-B8E2-EF89D76D57B5}"/>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1F1D742-82E6-4E40-9E10-3E525FB357B4}"/>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7A684E2-1FFB-47D0-9E5A-DF6209C58798}"/>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27133</xdr:rowOff>
    </xdr:from>
    <xdr:to>
      <xdr:col>55</xdr:col>
      <xdr:colOff>50800</xdr:colOff>
      <xdr:row>107</xdr:row>
      <xdr:rowOff>128733</xdr:rowOff>
    </xdr:to>
    <xdr:sp macro="" textlink="">
      <xdr:nvSpPr>
        <xdr:cNvPr id="472" name="楕円 471">
          <a:extLst>
            <a:ext uri="{FF2B5EF4-FFF2-40B4-BE49-F238E27FC236}">
              <a16:creationId xmlns:a16="http://schemas.microsoft.com/office/drawing/2014/main" id="{6C79A68F-5D83-4A59-BBA2-FC5ECC67220E}"/>
            </a:ext>
          </a:extLst>
        </xdr:cNvPr>
        <xdr:cNvSpPr/>
      </xdr:nvSpPr>
      <xdr:spPr>
        <a:xfrm>
          <a:off x="9401175" y="1751820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5560</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8DEA6177-62B6-4425-8252-E7BE20A1F6AC}"/>
            </a:ext>
          </a:extLst>
        </xdr:cNvPr>
        <xdr:cNvSpPr txBox="1"/>
      </xdr:nvSpPr>
      <xdr:spPr>
        <a:xfrm>
          <a:off x="9467850" y="1749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37058</xdr:rowOff>
    </xdr:from>
    <xdr:to>
      <xdr:col>50</xdr:col>
      <xdr:colOff>165100</xdr:colOff>
      <xdr:row>107</xdr:row>
      <xdr:rowOff>138658</xdr:rowOff>
    </xdr:to>
    <xdr:sp macro="" textlink="">
      <xdr:nvSpPr>
        <xdr:cNvPr id="474" name="楕円 473">
          <a:extLst>
            <a:ext uri="{FF2B5EF4-FFF2-40B4-BE49-F238E27FC236}">
              <a16:creationId xmlns:a16="http://schemas.microsoft.com/office/drawing/2014/main" id="{25B23886-B4AA-49DC-8356-73C8C206E2B3}"/>
            </a:ext>
          </a:extLst>
        </xdr:cNvPr>
        <xdr:cNvSpPr/>
      </xdr:nvSpPr>
      <xdr:spPr>
        <a:xfrm>
          <a:off x="8639175" y="1752495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77933</xdr:rowOff>
    </xdr:from>
    <xdr:to>
      <xdr:col>55</xdr:col>
      <xdr:colOff>0</xdr:colOff>
      <xdr:row>107</xdr:row>
      <xdr:rowOff>87858</xdr:rowOff>
    </xdr:to>
    <xdr:cxnSp macro="">
      <xdr:nvCxnSpPr>
        <xdr:cNvPr id="475" name="直線コネクタ 474">
          <a:extLst>
            <a:ext uri="{FF2B5EF4-FFF2-40B4-BE49-F238E27FC236}">
              <a16:creationId xmlns:a16="http://schemas.microsoft.com/office/drawing/2014/main" id="{FF5B8F37-08E3-4BAB-879F-D3A91A88F264}"/>
            </a:ext>
          </a:extLst>
        </xdr:cNvPr>
        <xdr:cNvCxnSpPr/>
      </xdr:nvCxnSpPr>
      <xdr:spPr>
        <a:xfrm flipV="1">
          <a:off x="8686800" y="17565833"/>
          <a:ext cx="74295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42548</xdr:rowOff>
    </xdr:from>
    <xdr:to>
      <xdr:col>46</xdr:col>
      <xdr:colOff>38100</xdr:colOff>
      <xdr:row>107</xdr:row>
      <xdr:rowOff>144148</xdr:rowOff>
    </xdr:to>
    <xdr:sp macro="" textlink="">
      <xdr:nvSpPr>
        <xdr:cNvPr id="476" name="楕円 475">
          <a:extLst>
            <a:ext uri="{FF2B5EF4-FFF2-40B4-BE49-F238E27FC236}">
              <a16:creationId xmlns:a16="http://schemas.microsoft.com/office/drawing/2014/main" id="{9EDF14B9-20D0-4D0E-BF9E-D7A5F87B7059}"/>
            </a:ext>
          </a:extLst>
        </xdr:cNvPr>
        <xdr:cNvSpPr/>
      </xdr:nvSpPr>
      <xdr:spPr>
        <a:xfrm>
          <a:off x="7839075" y="175336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87858</xdr:rowOff>
    </xdr:from>
    <xdr:to>
      <xdr:col>50</xdr:col>
      <xdr:colOff>114300</xdr:colOff>
      <xdr:row>107</xdr:row>
      <xdr:rowOff>93348</xdr:rowOff>
    </xdr:to>
    <xdr:cxnSp macro="">
      <xdr:nvCxnSpPr>
        <xdr:cNvPr id="477" name="直線コネクタ 476">
          <a:extLst>
            <a:ext uri="{FF2B5EF4-FFF2-40B4-BE49-F238E27FC236}">
              <a16:creationId xmlns:a16="http://schemas.microsoft.com/office/drawing/2014/main" id="{436943B8-0C95-4D68-989A-86517068DCE3}"/>
            </a:ext>
          </a:extLst>
        </xdr:cNvPr>
        <xdr:cNvCxnSpPr/>
      </xdr:nvCxnSpPr>
      <xdr:spPr>
        <a:xfrm flipV="1">
          <a:off x="7886700" y="17572583"/>
          <a:ext cx="800100" cy="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47704</xdr:rowOff>
    </xdr:from>
    <xdr:to>
      <xdr:col>41</xdr:col>
      <xdr:colOff>101600</xdr:colOff>
      <xdr:row>107</xdr:row>
      <xdr:rowOff>149304</xdr:rowOff>
    </xdr:to>
    <xdr:sp macro="" textlink="">
      <xdr:nvSpPr>
        <xdr:cNvPr id="478" name="楕円 477">
          <a:extLst>
            <a:ext uri="{FF2B5EF4-FFF2-40B4-BE49-F238E27FC236}">
              <a16:creationId xmlns:a16="http://schemas.microsoft.com/office/drawing/2014/main" id="{F4221D58-66AB-4127-B606-852F0130E7EA}"/>
            </a:ext>
          </a:extLst>
        </xdr:cNvPr>
        <xdr:cNvSpPr/>
      </xdr:nvSpPr>
      <xdr:spPr>
        <a:xfrm>
          <a:off x="7029450" y="1753242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93348</xdr:rowOff>
    </xdr:from>
    <xdr:to>
      <xdr:col>45</xdr:col>
      <xdr:colOff>177800</xdr:colOff>
      <xdr:row>107</xdr:row>
      <xdr:rowOff>98504</xdr:rowOff>
    </xdr:to>
    <xdr:cxnSp macro="">
      <xdr:nvCxnSpPr>
        <xdr:cNvPr id="479" name="直線コネクタ 478">
          <a:extLst>
            <a:ext uri="{FF2B5EF4-FFF2-40B4-BE49-F238E27FC236}">
              <a16:creationId xmlns:a16="http://schemas.microsoft.com/office/drawing/2014/main" id="{FAB40093-21F7-4BCB-8896-4853FB0724CA}"/>
            </a:ext>
          </a:extLst>
        </xdr:cNvPr>
        <xdr:cNvCxnSpPr/>
      </xdr:nvCxnSpPr>
      <xdr:spPr>
        <a:xfrm flipV="1">
          <a:off x="7077075" y="17581248"/>
          <a:ext cx="809625" cy="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50491</xdr:rowOff>
    </xdr:from>
    <xdr:to>
      <xdr:col>36</xdr:col>
      <xdr:colOff>165100</xdr:colOff>
      <xdr:row>107</xdr:row>
      <xdr:rowOff>152091</xdr:rowOff>
    </xdr:to>
    <xdr:sp macro="" textlink="">
      <xdr:nvSpPr>
        <xdr:cNvPr id="480" name="楕円 479">
          <a:extLst>
            <a:ext uri="{FF2B5EF4-FFF2-40B4-BE49-F238E27FC236}">
              <a16:creationId xmlns:a16="http://schemas.microsoft.com/office/drawing/2014/main" id="{326FAFE9-83ED-4D8B-AF47-3D4C416B57C4}"/>
            </a:ext>
          </a:extLst>
        </xdr:cNvPr>
        <xdr:cNvSpPr/>
      </xdr:nvSpPr>
      <xdr:spPr>
        <a:xfrm>
          <a:off x="6238875" y="1753521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98504</xdr:rowOff>
    </xdr:from>
    <xdr:to>
      <xdr:col>41</xdr:col>
      <xdr:colOff>50800</xdr:colOff>
      <xdr:row>107</xdr:row>
      <xdr:rowOff>101291</xdr:rowOff>
    </xdr:to>
    <xdr:cxnSp macro="">
      <xdr:nvCxnSpPr>
        <xdr:cNvPr id="481" name="直線コネクタ 480">
          <a:extLst>
            <a:ext uri="{FF2B5EF4-FFF2-40B4-BE49-F238E27FC236}">
              <a16:creationId xmlns:a16="http://schemas.microsoft.com/office/drawing/2014/main" id="{B1785650-A54A-4331-825D-38D28B5A8E26}"/>
            </a:ext>
          </a:extLst>
        </xdr:cNvPr>
        <xdr:cNvCxnSpPr/>
      </xdr:nvCxnSpPr>
      <xdr:spPr>
        <a:xfrm flipV="1">
          <a:off x="6286500" y="17589579"/>
          <a:ext cx="790575" cy="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102</xdr:row>
      <xdr:rowOff>116116</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58B0CFA6-087C-46DB-8C25-965EF5A73EC0}"/>
            </a:ext>
          </a:extLst>
        </xdr:cNvPr>
        <xdr:cNvSpPr txBox="1"/>
      </xdr:nvSpPr>
      <xdr:spPr>
        <a:xfrm>
          <a:off x="8399995" y="1674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150775</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13E42EDC-5E68-4F52-A6E8-D151F5731285}"/>
            </a:ext>
          </a:extLst>
        </xdr:cNvPr>
        <xdr:cNvSpPr txBox="1"/>
      </xdr:nvSpPr>
      <xdr:spPr>
        <a:xfrm>
          <a:off x="7609420" y="16952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2433</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CD35D23A-90A9-48FC-8B52-7B4076724118}"/>
            </a:ext>
          </a:extLst>
        </xdr:cNvPr>
        <xdr:cNvSpPr txBox="1"/>
      </xdr:nvSpPr>
      <xdr:spPr>
        <a:xfrm>
          <a:off x="6818845" y="1680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20969</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8D99007F-6F45-4192-83CD-EBA8A5AAC3AF}"/>
            </a:ext>
          </a:extLst>
        </xdr:cNvPr>
        <xdr:cNvSpPr txBox="1"/>
      </xdr:nvSpPr>
      <xdr:spPr>
        <a:xfrm>
          <a:off x="6009220" y="1682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129785</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8BFB8977-9442-4A7C-B840-4F56CBB2CFD8}"/>
            </a:ext>
          </a:extLst>
        </xdr:cNvPr>
        <xdr:cNvSpPr txBox="1"/>
      </xdr:nvSpPr>
      <xdr:spPr>
        <a:xfrm>
          <a:off x="8399995" y="1761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135275</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3451BA02-6280-4244-9F03-B188AECA602E}"/>
            </a:ext>
          </a:extLst>
        </xdr:cNvPr>
        <xdr:cNvSpPr txBox="1"/>
      </xdr:nvSpPr>
      <xdr:spPr>
        <a:xfrm>
          <a:off x="7609420" y="1762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140431</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27AB32C5-DC1E-443D-99BE-15B3F886E268}"/>
            </a:ext>
          </a:extLst>
        </xdr:cNvPr>
        <xdr:cNvSpPr txBox="1"/>
      </xdr:nvSpPr>
      <xdr:spPr>
        <a:xfrm>
          <a:off x="6818845" y="1763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143218</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5C081482-DC30-47C4-BA48-C38CF3AF64CF}"/>
            </a:ext>
          </a:extLst>
        </xdr:cNvPr>
        <xdr:cNvSpPr txBox="1"/>
      </xdr:nvSpPr>
      <xdr:spPr>
        <a:xfrm>
          <a:off x="6009220" y="1762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56580758-B271-4CF8-8742-BBFC3AB15362}"/>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71F3C65A-908A-4BE0-BB80-04E9AB5CBAA2}"/>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F0647A4A-08C7-4238-8395-C705406F2F81}"/>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EC7FB7DC-75E8-4A60-8359-AAAF9A6B3DDB}"/>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A3E2AD13-D4CC-404F-8314-5963347FAAEA}"/>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D567115C-2F48-4EFD-A052-20F8A30BBF8B}"/>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395391CB-A247-44BE-8727-C2279FC3A8CF}"/>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451FACA4-F852-472B-845F-FB5EDAE9E2B9}"/>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9819771-159B-4788-9224-63082B5D9D4F}"/>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50B55222-4BC8-4F98-8F28-7B9AFDCF1A52}"/>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45B47487-5465-49E5-8948-E210E928EBBB}"/>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FA52B79C-7B6C-4663-9BFA-00A29579B4EF}"/>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313C30BC-0ABA-4F30-A626-08604E85BF00}"/>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80BC5A84-B7F2-498F-BEB7-F2E1C608A870}"/>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7AF9E449-971B-4FB2-B9F4-DA299EE378A2}"/>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91382B51-3C8A-4537-9535-2362A1FB39F7}"/>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7EF98A6E-21D2-4D53-8F33-ED4792AEC1CE}"/>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07FA3EC3-103B-4A89-A3E4-F4F46C5E5EE3}"/>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2C19E939-BACF-4A44-8231-EE75E51563F8}"/>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8ED929BC-FB1A-4ECE-B5B9-3CC9197370FB}"/>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4073A786-253D-45FB-A671-329981B8CFDB}"/>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83B65AAD-4353-413A-A0C6-6F37AC842A36}"/>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E3C6EE01-D598-4A17-B72C-54EAA74BE3DB}"/>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A14CADCE-49BA-48E4-994F-9157D59A42B8}"/>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36</xdr:row>
      <xdr:rowOff>32385</xdr:rowOff>
    </xdr:from>
    <xdr:to>
      <xdr:col>85</xdr:col>
      <xdr:colOff>126364</xdr:colOff>
      <xdr:row>41</xdr:row>
      <xdr:rowOff>150495</xdr:rowOff>
    </xdr:to>
    <xdr:cxnSp macro="">
      <xdr:nvCxnSpPr>
        <xdr:cNvPr id="514" name="直線コネクタ 513">
          <a:extLst>
            <a:ext uri="{FF2B5EF4-FFF2-40B4-BE49-F238E27FC236}">
              <a16:creationId xmlns:a16="http://schemas.microsoft.com/office/drawing/2014/main" id="{3ED45E41-1EC1-4087-82C2-69A7A6DB6F33}"/>
            </a:ext>
          </a:extLst>
        </xdr:cNvPr>
        <xdr:cNvCxnSpPr/>
      </xdr:nvCxnSpPr>
      <xdr:spPr>
        <a:xfrm flipV="1">
          <a:off x="14696439" y="5868035"/>
          <a:ext cx="0" cy="930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E7541C7E-3DF1-4698-91E7-47E9B4264417}"/>
            </a:ext>
          </a:extLst>
        </xdr:cNvPr>
        <xdr:cNvSpPr txBox="1"/>
      </xdr:nvSpPr>
      <xdr:spPr>
        <a:xfrm>
          <a:off x="14735175"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516" name="直線コネクタ 515">
          <a:extLst>
            <a:ext uri="{FF2B5EF4-FFF2-40B4-BE49-F238E27FC236}">
              <a16:creationId xmlns:a16="http://schemas.microsoft.com/office/drawing/2014/main" id="{F90AF2A7-B496-44EF-81BF-2C26E46E7138}"/>
            </a:ext>
          </a:extLst>
        </xdr:cNvPr>
        <xdr:cNvCxnSpPr/>
      </xdr:nvCxnSpPr>
      <xdr:spPr>
        <a:xfrm>
          <a:off x="14611350" y="6798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150512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8B5DD1CF-5676-4C33-806D-D279F20517BD}"/>
            </a:ext>
          </a:extLst>
        </xdr:cNvPr>
        <xdr:cNvSpPr txBox="1"/>
      </xdr:nvSpPr>
      <xdr:spPr>
        <a:xfrm>
          <a:off x="14735175" y="566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32385</xdr:rowOff>
    </xdr:from>
    <xdr:to>
      <xdr:col>86</xdr:col>
      <xdr:colOff>25400</xdr:colOff>
      <xdr:row>36</xdr:row>
      <xdr:rowOff>32385</xdr:rowOff>
    </xdr:to>
    <xdr:cxnSp macro="">
      <xdr:nvCxnSpPr>
        <xdr:cNvPr id="518" name="直線コネクタ 517">
          <a:extLst>
            <a:ext uri="{FF2B5EF4-FFF2-40B4-BE49-F238E27FC236}">
              <a16:creationId xmlns:a16="http://schemas.microsoft.com/office/drawing/2014/main" id="{05BF3643-DBF5-4500-A800-17D23D561E6E}"/>
            </a:ext>
          </a:extLst>
        </xdr:cNvPr>
        <xdr:cNvCxnSpPr/>
      </xdr:nvCxnSpPr>
      <xdr:spPr>
        <a:xfrm>
          <a:off x="14611350" y="58680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24782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B7B1A69-B63B-4A26-AA0D-003F32CC78B1}"/>
            </a:ext>
          </a:extLst>
        </xdr:cNvPr>
        <xdr:cNvSpPr txBox="1"/>
      </xdr:nvSpPr>
      <xdr:spPr>
        <a:xfrm>
          <a:off x="14735175" y="6190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46355</xdr:rowOff>
    </xdr:from>
    <xdr:to>
      <xdr:col>85</xdr:col>
      <xdr:colOff>177800</xdr:colOff>
      <xdr:row>38</xdr:row>
      <xdr:rowOff>147955</xdr:rowOff>
    </xdr:to>
    <xdr:sp macro="" textlink="">
      <xdr:nvSpPr>
        <xdr:cNvPr id="520" name="フローチャート: 判断 519">
          <a:extLst>
            <a:ext uri="{FF2B5EF4-FFF2-40B4-BE49-F238E27FC236}">
              <a16:creationId xmlns:a16="http://schemas.microsoft.com/office/drawing/2014/main" id="{F7807CFF-AEAB-474D-A629-FDA96366B62C}"/>
            </a:ext>
          </a:extLst>
        </xdr:cNvPr>
        <xdr:cNvSpPr/>
      </xdr:nvSpPr>
      <xdr:spPr>
        <a:xfrm>
          <a:off x="14649450" y="6212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139700</xdr:rowOff>
    </xdr:from>
    <xdr:to>
      <xdr:col>81</xdr:col>
      <xdr:colOff>101600</xdr:colOff>
      <xdr:row>38</xdr:row>
      <xdr:rowOff>69850</xdr:rowOff>
    </xdr:to>
    <xdr:sp macro="" textlink="">
      <xdr:nvSpPr>
        <xdr:cNvPr id="521" name="フローチャート: 判断 520">
          <a:extLst>
            <a:ext uri="{FF2B5EF4-FFF2-40B4-BE49-F238E27FC236}">
              <a16:creationId xmlns:a16="http://schemas.microsoft.com/office/drawing/2014/main" id="{6E97ED02-DFE5-466B-A8FA-82A4110A06B8}"/>
            </a:ext>
          </a:extLst>
        </xdr:cNvPr>
        <xdr:cNvSpPr/>
      </xdr:nvSpPr>
      <xdr:spPr>
        <a:xfrm>
          <a:off x="13887450" y="61436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48260</xdr:rowOff>
    </xdr:from>
    <xdr:to>
      <xdr:col>76</xdr:col>
      <xdr:colOff>165100</xdr:colOff>
      <xdr:row>37</xdr:row>
      <xdr:rowOff>149860</xdr:rowOff>
    </xdr:to>
    <xdr:sp macro="" textlink="">
      <xdr:nvSpPr>
        <xdr:cNvPr id="522" name="フローチャート: 判断 521">
          <a:extLst>
            <a:ext uri="{FF2B5EF4-FFF2-40B4-BE49-F238E27FC236}">
              <a16:creationId xmlns:a16="http://schemas.microsoft.com/office/drawing/2014/main" id="{F2B4D4B2-37DF-49F9-BF45-0EC0C86A7C7C}"/>
            </a:ext>
          </a:extLst>
        </xdr:cNvPr>
        <xdr:cNvSpPr/>
      </xdr:nvSpPr>
      <xdr:spPr>
        <a:xfrm>
          <a:off x="13096875" y="60458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3" name="フローチャート: 判断 522">
          <a:extLst>
            <a:ext uri="{FF2B5EF4-FFF2-40B4-BE49-F238E27FC236}">
              <a16:creationId xmlns:a16="http://schemas.microsoft.com/office/drawing/2014/main" id="{CBB91673-B6AB-4EF0-AE50-5940E69DD70A}"/>
            </a:ext>
          </a:extLst>
        </xdr:cNvPr>
        <xdr:cNvSpPr/>
      </xdr:nvSpPr>
      <xdr:spPr>
        <a:xfrm>
          <a:off x="12296775" y="60585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4" name="フローチャート: 判断 523">
          <a:extLst>
            <a:ext uri="{FF2B5EF4-FFF2-40B4-BE49-F238E27FC236}">
              <a16:creationId xmlns:a16="http://schemas.microsoft.com/office/drawing/2014/main" id="{F1425ACD-A897-42BF-AC31-680E9150D4A4}"/>
            </a:ext>
          </a:extLst>
        </xdr:cNvPr>
        <xdr:cNvSpPr/>
      </xdr:nvSpPr>
      <xdr:spPr>
        <a:xfrm>
          <a:off x="11487150" y="60674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DF29EBF2-5A07-430C-8F42-2D44D34635AF}"/>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20D2D104-A699-402F-8851-13BC057CBFFD}"/>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01B3AB3-355C-45B7-9652-4D0CF3BD6B5B}"/>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24E0732-465C-4609-B353-35A0416DB5AD}"/>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32B9D9E-F0E3-4449-BDB7-B5A81EFF82B7}"/>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153035</xdr:rowOff>
    </xdr:from>
    <xdr:to>
      <xdr:col>85</xdr:col>
      <xdr:colOff>177800</xdr:colOff>
      <xdr:row>36</xdr:row>
      <xdr:rowOff>83185</xdr:rowOff>
    </xdr:to>
    <xdr:sp macro="" textlink="">
      <xdr:nvSpPr>
        <xdr:cNvPr id="530" name="楕円 529">
          <a:extLst>
            <a:ext uri="{FF2B5EF4-FFF2-40B4-BE49-F238E27FC236}">
              <a16:creationId xmlns:a16="http://schemas.microsoft.com/office/drawing/2014/main" id="{5E74C0FE-483E-4BA9-B93C-0B33E19591B4}"/>
            </a:ext>
          </a:extLst>
        </xdr:cNvPr>
        <xdr:cNvSpPr/>
      </xdr:nvSpPr>
      <xdr:spPr>
        <a:xfrm>
          <a:off x="14649450" y="58299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106062</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2BBD4395-6B1F-4F9E-96EA-C8B60933F012}"/>
            </a:ext>
          </a:extLst>
        </xdr:cNvPr>
        <xdr:cNvSpPr txBox="1"/>
      </xdr:nvSpPr>
      <xdr:spPr>
        <a:xfrm>
          <a:off x="14735175" y="577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80645</xdr:rowOff>
    </xdr:from>
    <xdr:to>
      <xdr:col>81</xdr:col>
      <xdr:colOff>101600</xdr:colOff>
      <xdr:row>36</xdr:row>
      <xdr:rowOff>10795</xdr:rowOff>
    </xdr:to>
    <xdr:sp macro="" textlink="">
      <xdr:nvSpPr>
        <xdr:cNvPr id="532" name="楕円 531">
          <a:extLst>
            <a:ext uri="{FF2B5EF4-FFF2-40B4-BE49-F238E27FC236}">
              <a16:creationId xmlns:a16="http://schemas.microsoft.com/office/drawing/2014/main" id="{7949021A-730A-4E81-9484-98B6EB6112BF}"/>
            </a:ext>
          </a:extLst>
        </xdr:cNvPr>
        <xdr:cNvSpPr/>
      </xdr:nvSpPr>
      <xdr:spPr>
        <a:xfrm>
          <a:off x="13887450" y="57607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131445</xdr:rowOff>
    </xdr:from>
    <xdr:to>
      <xdr:col>85</xdr:col>
      <xdr:colOff>127000</xdr:colOff>
      <xdr:row>36</xdr:row>
      <xdr:rowOff>32385</xdr:rowOff>
    </xdr:to>
    <xdr:cxnSp macro="">
      <xdr:nvCxnSpPr>
        <xdr:cNvPr id="533" name="直線コネクタ 532">
          <a:extLst>
            <a:ext uri="{FF2B5EF4-FFF2-40B4-BE49-F238E27FC236}">
              <a16:creationId xmlns:a16="http://schemas.microsoft.com/office/drawing/2014/main" id="{9A4E5BE4-DDB6-4E07-A9FF-D36A11942B36}"/>
            </a:ext>
          </a:extLst>
        </xdr:cNvPr>
        <xdr:cNvCxnSpPr/>
      </xdr:nvCxnSpPr>
      <xdr:spPr>
        <a:xfrm>
          <a:off x="13935075" y="5808345"/>
          <a:ext cx="762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635</xdr:rowOff>
    </xdr:from>
    <xdr:to>
      <xdr:col>76</xdr:col>
      <xdr:colOff>165100</xdr:colOff>
      <xdr:row>35</xdr:row>
      <xdr:rowOff>102235</xdr:rowOff>
    </xdr:to>
    <xdr:sp macro="" textlink="">
      <xdr:nvSpPr>
        <xdr:cNvPr id="534" name="楕円 533">
          <a:extLst>
            <a:ext uri="{FF2B5EF4-FFF2-40B4-BE49-F238E27FC236}">
              <a16:creationId xmlns:a16="http://schemas.microsoft.com/office/drawing/2014/main" id="{F4E9ABD6-BF77-4731-A937-14747B26EC37}"/>
            </a:ext>
          </a:extLst>
        </xdr:cNvPr>
        <xdr:cNvSpPr/>
      </xdr:nvSpPr>
      <xdr:spPr>
        <a:xfrm>
          <a:off x="13096875" y="56775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51435</xdr:rowOff>
    </xdr:from>
    <xdr:to>
      <xdr:col>81</xdr:col>
      <xdr:colOff>50800</xdr:colOff>
      <xdr:row>35</xdr:row>
      <xdr:rowOff>131445</xdr:rowOff>
    </xdr:to>
    <xdr:cxnSp macro="">
      <xdr:nvCxnSpPr>
        <xdr:cNvPr id="535" name="直線コネクタ 534">
          <a:extLst>
            <a:ext uri="{FF2B5EF4-FFF2-40B4-BE49-F238E27FC236}">
              <a16:creationId xmlns:a16="http://schemas.microsoft.com/office/drawing/2014/main" id="{61CC5557-173F-4D8F-86BB-5063BD63615E}"/>
            </a:ext>
          </a:extLst>
        </xdr:cNvPr>
        <xdr:cNvCxnSpPr/>
      </xdr:nvCxnSpPr>
      <xdr:spPr>
        <a:xfrm>
          <a:off x="13144500" y="5725160"/>
          <a:ext cx="790575" cy="8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118745</xdr:rowOff>
    </xdr:from>
    <xdr:to>
      <xdr:col>72</xdr:col>
      <xdr:colOff>38100</xdr:colOff>
      <xdr:row>35</xdr:row>
      <xdr:rowOff>48895</xdr:rowOff>
    </xdr:to>
    <xdr:sp macro="" textlink="">
      <xdr:nvSpPr>
        <xdr:cNvPr id="536" name="楕円 535">
          <a:extLst>
            <a:ext uri="{FF2B5EF4-FFF2-40B4-BE49-F238E27FC236}">
              <a16:creationId xmlns:a16="http://schemas.microsoft.com/office/drawing/2014/main" id="{C91D239D-8B6B-4898-9FBD-3CA97208E78D}"/>
            </a:ext>
          </a:extLst>
        </xdr:cNvPr>
        <xdr:cNvSpPr/>
      </xdr:nvSpPr>
      <xdr:spPr>
        <a:xfrm>
          <a:off x="12296775" y="56368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169545</xdr:rowOff>
    </xdr:from>
    <xdr:to>
      <xdr:col>76</xdr:col>
      <xdr:colOff>114300</xdr:colOff>
      <xdr:row>35</xdr:row>
      <xdr:rowOff>51435</xdr:rowOff>
    </xdr:to>
    <xdr:cxnSp macro="">
      <xdr:nvCxnSpPr>
        <xdr:cNvPr id="537" name="直線コネクタ 536">
          <a:extLst>
            <a:ext uri="{FF2B5EF4-FFF2-40B4-BE49-F238E27FC236}">
              <a16:creationId xmlns:a16="http://schemas.microsoft.com/office/drawing/2014/main" id="{C8FF371C-04EC-473A-A719-970F35F15319}"/>
            </a:ext>
          </a:extLst>
        </xdr:cNvPr>
        <xdr:cNvCxnSpPr/>
      </xdr:nvCxnSpPr>
      <xdr:spPr>
        <a:xfrm>
          <a:off x="12344400" y="5674995"/>
          <a:ext cx="80010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40640</xdr:rowOff>
    </xdr:from>
    <xdr:to>
      <xdr:col>67</xdr:col>
      <xdr:colOff>101600</xdr:colOff>
      <xdr:row>34</xdr:row>
      <xdr:rowOff>142240</xdr:rowOff>
    </xdr:to>
    <xdr:sp macro="" textlink="">
      <xdr:nvSpPr>
        <xdr:cNvPr id="538" name="楕円 537">
          <a:extLst>
            <a:ext uri="{FF2B5EF4-FFF2-40B4-BE49-F238E27FC236}">
              <a16:creationId xmlns:a16="http://schemas.microsoft.com/office/drawing/2014/main" id="{82ABFA9D-3FE9-4E44-9D16-1F423918C44B}"/>
            </a:ext>
          </a:extLst>
        </xdr:cNvPr>
        <xdr:cNvSpPr/>
      </xdr:nvSpPr>
      <xdr:spPr>
        <a:xfrm>
          <a:off x="11487150" y="55556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91440</xdr:rowOff>
    </xdr:from>
    <xdr:to>
      <xdr:col>71</xdr:col>
      <xdr:colOff>177800</xdr:colOff>
      <xdr:row>34</xdr:row>
      <xdr:rowOff>169545</xdr:rowOff>
    </xdr:to>
    <xdr:cxnSp macro="">
      <xdr:nvCxnSpPr>
        <xdr:cNvPr id="539" name="直線コネクタ 538">
          <a:extLst>
            <a:ext uri="{FF2B5EF4-FFF2-40B4-BE49-F238E27FC236}">
              <a16:creationId xmlns:a16="http://schemas.microsoft.com/office/drawing/2014/main" id="{A19A597E-CAD6-426B-B105-AC6F588D73C9}"/>
            </a:ext>
          </a:extLst>
        </xdr:cNvPr>
        <xdr:cNvCxnSpPr/>
      </xdr:nvCxnSpPr>
      <xdr:spPr>
        <a:xfrm>
          <a:off x="11534775" y="5603240"/>
          <a:ext cx="809625"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60977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6BB34C71-5FF9-4E04-95CF-589603494B0A}"/>
            </a:ext>
          </a:extLst>
        </xdr:cNvPr>
        <xdr:cNvSpPr txBox="1"/>
      </xdr:nvSpPr>
      <xdr:spPr>
        <a:xfrm>
          <a:off x="13745219" y="622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140987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F276D27C-01A0-459C-A21F-2F94322BF63B}"/>
            </a:ext>
          </a:extLst>
        </xdr:cNvPr>
        <xdr:cNvSpPr txBox="1"/>
      </xdr:nvSpPr>
      <xdr:spPr>
        <a:xfrm>
          <a:off x="12964169" y="6144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150512</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BD66E28E-A144-49F4-8342-FB76F229A271}"/>
            </a:ext>
          </a:extLst>
        </xdr:cNvPr>
        <xdr:cNvSpPr txBox="1"/>
      </xdr:nvSpPr>
      <xdr:spPr>
        <a:xfrm>
          <a:off x="12164069" y="615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9AF81753-965A-4A0A-B2C9-4EA464D28B37}"/>
            </a:ext>
          </a:extLst>
        </xdr:cNvPr>
        <xdr:cNvSpPr txBox="1"/>
      </xdr:nvSpPr>
      <xdr:spPr>
        <a:xfrm>
          <a:off x="11354444" y="6160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27322</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8DC4EFED-1D4F-4BAD-89B6-7E987D80A97C}"/>
            </a:ext>
          </a:extLst>
        </xdr:cNvPr>
        <xdr:cNvSpPr txBox="1"/>
      </xdr:nvSpPr>
      <xdr:spPr>
        <a:xfrm>
          <a:off x="13745219"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118762</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9E4B5BA2-C7E2-42D9-A0CF-1A71CA9AA19F}"/>
            </a:ext>
          </a:extLst>
        </xdr:cNvPr>
        <xdr:cNvSpPr txBox="1"/>
      </xdr:nvSpPr>
      <xdr:spPr>
        <a:xfrm>
          <a:off x="12964169"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65422</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2233680C-98E5-40C6-A1B8-2B40CF506A8F}"/>
            </a:ext>
          </a:extLst>
        </xdr:cNvPr>
        <xdr:cNvSpPr txBox="1"/>
      </xdr:nvSpPr>
      <xdr:spPr>
        <a:xfrm>
          <a:off x="12164069"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158767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19847B92-A119-4D21-8EF7-0E1990CC6E75}"/>
            </a:ext>
          </a:extLst>
        </xdr:cNvPr>
        <xdr:cNvSpPr txBox="1"/>
      </xdr:nvSpPr>
      <xdr:spPr>
        <a:xfrm>
          <a:off x="11354444" y="535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63AD0466-8025-477D-966B-70D684A878BA}"/>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BFC0629D-2DD0-4F46-8722-963DBF92C6A8}"/>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F8B14710-C234-42C3-9154-9F43CF40E3A1}"/>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3209433C-E9EA-4E08-9ACA-60FEAD3B8ADD}"/>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A9C899DD-78EC-49AC-BE48-52CB72D21AEE}"/>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1863C3DE-86E1-4E98-BE31-52E92624F08F}"/>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A940AB0F-9A3C-40D6-9C37-98C085C07C8B}"/>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EDFFACCE-0252-48B7-A2D4-E7C0D9AFD282}"/>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74256366-7CE1-4482-BA88-30100B61AB25}"/>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4F424470-E30B-424B-9893-A7DED30DAA89}"/>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a16="http://schemas.microsoft.com/office/drawing/2014/main" id="{07649992-94E8-447F-8972-BEA9C3245F06}"/>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9" name="テキスト ボックス 558">
          <a:extLst>
            <a:ext uri="{FF2B5EF4-FFF2-40B4-BE49-F238E27FC236}">
              <a16:creationId xmlns:a16="http://schemas.microsoft.com/office/drawing/2014/main" id="{18CAB0C2-6BF3-4FBB-86BC-7A76631D03B3}"/>
            </a:ext>
          </a:extLst>
        </xdr:cNvPr>
        <xdr:cNvSpPr txBox="1"/>
      </xdr:nvSpPr>
      <xdr:spPr>
        <a:xfrm>
          <a:off x="160523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a16="http://schemas.microsoft.com/office/drawing/2014/main" id="{3414980A-4314-4A4C-91D1-0FED8C7D6B19}"/>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1" name="テキスト ボックス 560">
          <a:extLst>
            <a:ext uri="{FF2B5EF4-FFF2-40B4-BE49-F238E27FC236}">
              <a16:creationId xmlns:a16="http://schemas.microsoft.com/office/drawing/2014/main" id="{D683787B-8713-41F8-BB71-8A14F82E4800}"/>
            </a:ext>
          </a:extLst>
        </xdr:cNvPr>
        <xdr:cNvSpPr txBox="1"/>
      </xdr:nvSpPr>
      <xdr:spPr>
        <a:xfrm>
          <a:off x="16052346"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a16="http://schemas.microsoft.com/office/drawing/2014/main" id="{6FF17A67-148A-4DC4-8256-931F302ACF41}"/>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3" name="テキスト ボックス 562">
          <a:extLst>
            <a:ext uri="{FF2B5EF4-FFF2-40B4-BE49-F238E27FC236}">
              <a16:creationId xmlns:a16="http://schemas.microsoft.com/office/drawing/2014/main" id="{924F8995-A78F-47E3-B1C0-922395D674E9}"/>
            </a:ext>
          </a:extLst>
        </xdr:cNvPr>
        <xdr:cNvSpPr txBox="1"/>
      </xdr:nvSpPr>
      <xdr:spPr>
        <a:xfrm>
          <a:off x="16052346"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a16="http://schemas.microsoft.com/office/drawing/2014/main" id="{5E6C43C1-AA05-4F92-A412-ED3E6B6D6ECA}"/>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5" name="テキスト ボックス 564">
          <a:extLst>
            <a:ext uri="{FF2B5EF4-FFF2-40B4-BE49-F238E27FC236}">
              <a16:creationId xmlns:a16="http://schemas.microsoft.com/office/drawing/2014/main" id="{DE6ED2EB-1B3D-45A5-B5F3-DBA62E9A18C8}"/>
            </a:ext>
          </a:extLst>
        </xdr:cNvPr>
        <xdr:cNvSpPr txBox="1"/>
      </xdr:nvSpPr>
      <xdr:spPr>
        <a:xfrm>
          <a:off x="16052346"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a16="http://schemas.microsoft.com/office/drawing/2014/main" id="{AAE2C79B-C3F2-46B8-B049-417A719A704C}"/>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7" name="テキスト ボックス 566">
          <a:extLst>
            <a:ext uri="{FF2B5EF4-FFF2-40B4-BE49-F238E27FC236}">
              <a16:creationId xmlns:a16="http://schemas.microsoft.com/office/drawing/2014/main" id="{3F2E55A1-77B1-4159-8135-4E384018B02F}"/>
            </a:ext>
          </a:extLst>
        </xdr:cNvPr>
        <xdr:cNvSpPr txBox="1"/>
      </xdr:nvSpPr>
      <xdr:spPr>
        <a:xfrm>
          <a:off x="16052346" y="5527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a16="http://schemas.microsoft.com/office/drawing/2014/main" id="{F8A0F807-CEF0-4FCD-89C1-490F60AD0FBA}"/>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9" name="テキスト ボックス 568">
          <a:extLst>
            <a:ext uri="{FF2B5EF4-FFF2-40B4-BE49-F238E27FC236}">
              <a16:creationId xmlns:a16="http://schemas.microsoft.com/office/drawing/2014/main" id="{7EF544B9-9727-47AB-93FD-DDE732BA9A24}"/>
            </a:ext>
          </a:extLst>
        </xdr:cNvPr>
        <xdr:cNvSpPr txBox="1"/>
      </xdr:nvSpPr>
      <xdr:spPr>
        <a:xfrm>
          <a:off x="16052346" y="52198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83EFC4C5-3D35-45B2-BEF6-0F72B2261374}"/>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40646B0C-219F-4848-AE36-968026E3547E}"/>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EBED79C7-7021-468D-A7CF-8B5B9DC343C2}"/>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169273</xdr:rowOff>
    </xdr:from>
    <xdr:to>
      <xdr:col>116</xdr:col>
      <xdr:colOff>62864</xdr:colOff>
      <xdr:row>41</xdr:row>
      <xdr:rowOff>64770</xdr:rowOff>
    </xdr:to>
    <xdr:cxnSp macro="">
      <xdr:nvCxnSpPr>
        <xdr:cNvPr id="573" name="直線コネクタ 572">
          <a:extLst>
            <a:ext uri="{FF2B5EF4-FFF2-40B4-BE49-F238E27FC236}">
              <a16:creationId xmlns:a16="http://schemas.microsoft.com/office/drawing/2014/main" id="{D5348743-C12C-4922-88F7-EBF31425175E}"/>
            </a:ext>
          </a:extLst>
        </xdr:cNvPr>
        <xdr:cNvCxnSpPr/>
      </xdr:nvCxnSpPr>
      <xdr:spPr>
        <a:xfrm flipV="1">
          <a:off x="19954239" y="5512798"/>
          <a:ext cx="0" cy="120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021094BC-06D6-4B33-9903-6DB552585FCB}"/>
            </a:ext>
          </a:extLst>
        </xdr:cNvPr>
        <xdr:cNvSpPr txBox="1"/>
      </xdr:nvSpPr>
      <xdr:spPr>
        <a:xfrm>
          <a:off x="19992975" y="671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575" name="直線コネクタ 574">
          <a:extLst>
            <a:ext uri="{FF2B5EF4-FFF2-40B4-BE49-F238E27FC236}">
              <a16:creationId xmlns:a16="http://schemas.microsoft.com/office/drawing/2014/main" id="{7A3412E0-B593-44CF-8F2B-C39054DDD9B2}"/>
            </a:ext>
          </a:extLst>
        </xdr:cNvPr>
        <xdr:cNvCxnSpPr/>
      </xdr:nvCxnSpPr>
      <xdr:spPr>
        <a:xfrm>
          <a:off x="19878675" y="6716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115950</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2CE3B7F8-8879-456F-8534-AC99DDBC6413}"/>
            </a:ext>
          </a:extLst>
        </xdr:cNvPr>
        <xdr:cNvSpPr txBox="1"/>
      </xdr:nvSpPr>
      <xdr:spPr>
        <a:xfrm>
          <a:off x="19992975" y="530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169273</xdr:rowOff>
    </xdr:from>
    <xdr:to>
      <xdr:col>116</xdr:col>
      <xdr:colOff>152400</xdr:colOff>
      <xdr:row>33</xdr:row>
      <xdr:rowOff>169273</xdr:rowOff>
    </xdr:to>
    <xdr:cxnSp macro="">
      <xdr:nvCxnSpPr>
        <xdr:cNvPr id="577" name="直線コネクタ 576">
          <a:extLst>
            <a:ext uri="{FF2B5EF4-FFF2-40B4-BE49-F238E27FC236}">
              <a16:creationId xmlns:a16="http://schemas.microsoft.com/office/drawing/2014/main" id="{085365E6-C25E-4CD4-A052-E1E797CDFFEB}"/>
            </a:ext>
          </a:extLst>
        </xdr:cNvPr>
        <xdr:cNvCxnSpPr/>
      </xdr:nvCxnSpPr>
      <xdr:spPr>
        <a:xfrm>
          <a:off x="19878675" y="55127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25054</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564B5C09-C428-4697-8AB7-A17BDFCCFB16}"/>
            </a:ext>
          </a:extLst>
        </xdr:cNvPr>
        <xdr:cNvSpPr txBox="1"/>
      </xdr:nvSpPr>
      <xdr:spPr>
        <a:xfrm>
          <a:off x="19992975" y="6028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46627</xdr:rowOff>
    </xdr:from>
    <xdr:to>
      <xdr:col>116</xdr:col>
      <xdr:colOff>114300</xdr:colOff>
      <xdr:row>37</xdr:row>
      <xdr:rowOff>148227</xdr:rowOff>
    </xdr:to>
    <xdr:sp macro="" textlink="">
      <xdr:nvSpPr>
        <xdr:cNvPr id="579" name="フローチャート: 判断 578">
          <a:extLst>
            <a:ext uri="{FF2B5EF4-FFF2-40B4-BE49-F238E27FC236}">
              <a16:creationId xmlns:a16="http://schemas.microsoft.com/office/drawing/2014/main" id="{2392B7A7-398B-4F9B-9FD9-88D482D446EE}"/>
            </a:ext>
          </a:extLst>
        </xdr:cNvPr>
        <xdr:cNvSpPr/>
      </xdr:nvSpPr>
      <xdr:spPr>
        <a:xfrm>
          <a:off x="19897725" y="60505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20501</xdr:rowOff>
    </xdr:from>
    <xdr:to>
      <xdr:col>112</xdr:col>
      <xdr:colOff>38100</xdr:colOff>
      <xdr:row>37</xdr:row>
      <xdr:rowOff>122101</xdr:rowOff>
    </xdr:to>
    <xdr:sp macro="" textlink="">
      <xdr:nvSpPr>
        <xdr:cNvPr id="580" name="フローチャート: 判断 579">
          <a:extLst>
            <a:ext uri="{FF2B5EF4-FFF2-40B4-BE49-F238E27FC236}">
              <a16:creationId xmlns:a16="http://schemas.microsoft.com/office/drawing/2014/main" id="{62AAA5F9-F4B3-44B9-AA73-8AAF269E2D95}"/>
            </a:ext>
          </a:extLst>
        </xdr:cNvPr>
        <xdr:cNvSpPr/>
      </xdr:nvSpPr>
      <xdr:spPr>
        <a:xfrm>
          <a:off x="19154775" y="602125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156028</xdr:rowOff>
    </xdr:from>
    <xdr:to>
      <xdr:col>107</xdr:col>
      <xdr:colOff>101600</xdr:colOff>
      <xdr:row>37</xdr:row>
      <xdr:rowOff>86178</xdr:rowOff>
    </xdr:to>
    <xdr:sp macro="" textlink="">
      <xdr:nvSpPr>
        <xdr:cNvPr id="581" name="フローチャート: 判断 580">
          <a:extLst>
            <a:ext uri="{FF2B5EF4-FFF2-40B4-BE49-F238E27FC236}">
              <a16:creationId xmlns:a16="http://schemas.microsoft.com/office/drawing/2014/main" id="{4B196509-F41F-4AC8-99D4-94216BC6DFF5}"/>
            </a:ext>
          </a:extLst>
        </xdr:cNvPr>
        <xdr:cNvSpPr/>
      </xdr:nvSpPr>
      <xdr:spPr>
        <a:xfrm>
          <a:off x="18345150" y="599802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125004</xdr:rowOff>
    </xdr:from>
    <xdr:to>
      <xdr:col>102</xdr:col>
      <xdr:colOff>165100</xdr:colOff>
      <xdr:row>38</xdr:row>
      <xdr:rowOff>55155</xdr:rowOff>
    </xdr:to>
    <xdr:sp macro="" textlink="">
      <xdr:nvSpPr>
        <xdr:cNvPr id="582" name="フローチャート: 判断 581">
          <a:extLst>
            <a:ext uri="{FF2B5EF4-FFF2-40B4-BE49-F238E27FC236}">
              <a16:creationId xmlns:a16="http://schemas.microsoft.com/office/drawing/2014/main" id="{DD7B6BD6-2FFF-4A68-9273-DFED10A64DFA}"/>
            </a:ext>
          </a:extLst>
        </xdr:cNvPr>
        <xdr:cNvSpPr/>
      </xdr:nvSpPr>
      <xdr:spPr>
        <a:xfrm>
          <a:off x="17554575" y="6122579"/>
          <a:ext cx="952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125004</xdr:rowOff>
    </xdr:from>
    <xdr:to>
      <xdr:col>98</xdr:col>
      <xdr:colOff>38100</xdr:colOff>
      <xdr:row>38</xdr:row>
      <xdr:rowOff>55155</xdr:rowOff>
    </xdr:to>
    <xdr:sp macro="" textlink="">
      <xdr:nvSpPr>
        <xdr:cNvPr id="583" name="フローチャート: 判断 582">
          <a:extLst>
            <a:ext uri="{FF2B5EF4-FFF2-40B4-BE49-F238E27FC236}">
              <a16:creationId xmlns:a16="http://schemas.microsoft.com/office/drawing/2014/main" id="{E835B455-5392-4FBA-B01F-9194DC545C74}"/>
            </a:ext>
          </a:extLst>
        </xdr:cNvPr>
        <xdr:cNvSpPr/>
      </xdr:nvSpPr>
      <xdr:spPr>
        <a:xfrm>
          <a:off x="16754475" y="6122579"/>
          <a:ext cx="85725"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F797C69-8017-44BD-B1CE-1641F6224097}"/>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4547925-2C81-4142-B446-6FFF19FE4448}"/>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8A4EFBE-3DAF-4B72-A7BA-A669171958FF}"/>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6B6F400-8B5E-4007-A50A-44CF0097405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BF02751-4F87-4DD9-A5B3-DA02E27B1226}"/>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9072</xdr:rowOff>
    </xdr:from>
    <xdr:to>
      <xdr:col>116</xdr:col>
      <xdr:colOff>114300</xdr:colOff>
      <xdr:row>34</xdr:row>
      <xdr:rowOff>110672</xdr:rowOff>
    </xdr:to>
    <xdr:sp macro="" textlink="">
      <xdr:nvSpPr>
        <xdr:cNvPr id="589" name="楕円 588">
          <a:extLst>
            <a:ext uri="{FF2B5EF4-FFF2-40B4-BE49-F238E27FC236}">
              <a16:creationId xmlns:a16="http://schemas.microsoft.com/office/drawing/2014/main" id="{C7BC6783-8411-4B96-B520-5B2CA291FAE4}"/>
            </a:ext>
          </a:extLst>
        </xdr:cNvPr>
        <xdr:cNvSpPr/>
      </xdr:nvSpPr>
      <xdr:spPr>
        <a:xfrm>
          <a:off x="19897725" y="55272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95449</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619A7F57-1BAE-428F-9954-78FB394A668A}"/>
            </a:ext>
          </a:extLst>
        </xdr:cNvPr>
        <xdr:cNvSpPr txBox="1"/>
      </xdr:nvSpPr>
      <xdr:spPr>
        <a:xfrm>
          <a:off x="19992975" y="544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56424</xdr:rowOff>
    </xdr:from>
    <xdr:to>
      <xdr:col>112</xdr:col>
      <xdr:colOff>38100</xdr:colOff>
      <xdr:row>33</xdr:row>
      <xdr:rowOff>158024</xdr:rowOff>
    </xdr:to>
    <xdr:sp macro="" textlink="">
      <xdr:nvSpPr>
        <xdr:cNvPr id="591" name="楕円 590">
          <a:extLst>
            <a:ext uri="{FF2B5EF4-FFF2-40B4-BE49-F238E27FC236}">
              <a16:creationId xmlns:a16="http://schemas.microsoft.com/office/drawing/2014/main" id="{01E93F5A-EBD4-40F5-9A80-87A888A33EFB}"/>
            </a:ext>
          </a:extLst>
        </xdr:cNvPr>
        <xdr:cNvSpPr/>
      </xdr:nvSpPr>
      <xdr:spPr>
        <a:xfrm>
          <a:off x="19154775" y="540947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107224</xdr:rowOff>
    </xdr:from>
    <xdr:to>
      <xdr:col>116</xdr:col>
      <xdr:colOff>63500</xdr:colOff>
      <xdr:row>34</xdr:row>
      <xdr:rowOff>59872</xdr:rowOff>
    </xdr:to>
    <xdr:cxnSp macro="">
      <xdr:nvCxnSpPr>
        <xdr:cNvPr id="592" name="直線コネクタ 591">
          <a:extLst>
            <a:ext uri="{FF2B5EF4-FFF2-40B4-BE49-F238E27FC236}">
              <a16:creationId xmlns:a16="http://schemas.microsoft.com/office/drawing/2014/main" id="{25992C84-F8B3-49C6-B02B-1ED1FDC39518}"/>
            </a:ext>
          </a:extLst>
        </xdr:cNvPr>
        <xdr:cNvCxnSpPr/>
      </xdr:nvCxnSpPr>
      <xdr:spPr>
        <a:xfrm>
          <a:off x="19202400" y="5457099"/>
          <a:ext cx="752475" cy="1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131536</xdr:rowOff>
    </xdr:from>
    <xdr:to>
      <xdr:col>107</xdr:col>
      <xdr:colOff>101600</xdr:colOff>
      <xdr:row>34</xdr:row>
      <xdr:rowOff>61686</xdr:rowOff>
    </xdr:to>
    <xdr:sp macro="" textlink="">
      <xdr:nvSpPr>
        <xdr:cNvPr id="593" name="楕円 592">
          <a:extLst>
            <a:ext uri="{FF2B5EF4-FFF2-40B4-BE49-F238E27FC236}">
              <a16:creationId xmlns:a16="http://schemas.microsoft.com/office/drawing/2014/main" id="{F9B44A0E-16A9-43FC-B629-89DA48D764BD}"/>
            </a:ext>
          </a:extLst>
        </xdr:cNvPr>
        <xdr:cNvSpPr/>
      </xdr:nvSpPr>
      <xdr:spPr>
        <a:xfrm>
          <a:off x="18345150" y="54845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107224</xdr:rowOff>
    </xdr:from>
    <xdr:to>
      <xdr:col>111</xdr:col>
      <xdr:colOff>177800</xdr:colOff>
      <xdr:row>34</xdr:row>
      <xdr:rowOff>10886</xdr:rowOff>
    </xdr:to>
    <xdr:cxnSp macro="">
      <xdr:nvCxnSpPr>
        <xdr:cNvPr id="594" name="直線コネクタ 593">
          <a:extLst>
            <a:ext uri="{FF2B5EF4-FFF2-40B4-BE49-F238E27FC236}">
              <a16:creationId xmlns:a16="http://schemas.microsoft.com/office/drawing/2014/main" id="{B7335729-3412-409D-B2D9-2EE719EF08B3}"/>
            </a:ext>
          </a:extLst>
        </xdr:cNvPr>
        <xdr:cNvCxnSpPr/>
      </xdr:nvCxnSpPr>
      <xdr:spPr>
        <a:xfrm flipV="1">
          <a:off x="18392775" y="5457099"/>
          <a:ext cx="809625" cy="6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154396</xdr:rowOff>
    </xdr:from>
    <xdr:to>
      <xdr:col>102</xdr:col>
      <xdr:colOff>165100</xdr:colOff>
      <xdr:row>34</xdr:row>
      <xdr:rowOff>84546</xdr:rowOff>
    </xdr:to>
    <xdr:sp macro="" textlink="">
      <xdr:nvSpPr>
        <xdr:cNvPr id="595" name="楕円 594">
          <a:extLst>
            <a:ext uri="{FF2B5EF4-FFF2-40B4-BE49-F238E27FC236}">
              <a16:creationId xmlns:a16="http://schemas.microsoft.com/office/drawing/2014/main" id="{54253CEB-0F1D-45ED-A97D-F62C75C48584}"/>
            </a:ext>
          </a:extLst>
        </xdr:cNvPr>
        <xdr:cNvSpPr/>
      </xdr:nvSpPr>
      <xdr:spPr>
        <a:xfrm>
          <a:off x="17554575" y="55074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10886</xdr:rowOff>
    </xdr:from>
    <xdr:to>
      <xdr:col>107</xdr:col>
      <xdr:colOff>50800</xdr:colOff>
      <xdr:row>34</xdr:row>
      <xdr:rowOff>33746</xdr:rowOff>
    </xdr:to>
    <xdr:cxnSp macro="">
      <xdr:nvCxnSpPr>
        <xdr:cNvPr id="596" name="直線コネクタ 595">
          <a:extLst>
            <a:ext uri="{FF2B5EF4-FFF2-40B4-BE49-F238E27FC236}">
              <a16:creationId xmlns:a16="http://schemas.microsoft.com/office/drawing/2014/main" id="{06A5F7AB-D1D5-4E78-8D23-3DD3E4950D5E}"/>
            </a:ext>
          </a:extLst>
        </xdr:cNvPr>
        <xdr:cNvCxnSpPr/>
      </xdr:nvCxnSpPr>
      <xdr:spPr>
        <a:xfrm flipV="1">
          <a:off x="17602200" y="5522686"/>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167458</xdr:rowOff>
    </xdr:from>
    <xdr:to>
      <xdr:col>98</xdr:col>
      <xdr:colOff>38100</xdr:colOff>
      <xdr:row>34</xdr:row>
      <xdr:rowOff>97608</xdr:rowOff>
    </xdr:to>
    <xdr:sp macro="" textlink="">
      <xdr:nvSpPr>
        <xdr:cNvPr id="597" name="楕円 596">
          <a:extLst>
            <a:ext uri="{FF2B5EF4-FFF2-40B4-BE49-F238E27FC236}">
              <a16:creationId xmlns:a16="http://schemas.microsoft.com/office/drawing/2014/main" id="{06880CC9-16B4-44B1-ACC1-46D7422D1AA0}"/>
            </a:ext>
          </a:extLst>
        </xdr:cNvPr>
        <xdr:cNvSpPr/>
      </xdr:nvSpPr>
      <xdr:spPr>
        <a:xfrm>
          <a:off x="16754475" y="55173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33746</xdr:rowOff>
    </xdr:from>
    <xdr:to>
      <xdr:col>102</xdr:col>
      <xdr:colOff>114300</xdr:colOff>
      <xdr:row>34</xdr:row>
      <xdr:rowOff>46808</xdr:rowOff>
    </xdr:to>
    <xdr:cxnSp macro="">
      <xdr:nvCxnSpPr>
        <xdr:cNvPr id="598" name="直線コネクタ 597">
          <a:extLst>
            <a:ext uri="{FF2B5EF4-FFF2-40B4-BE49-F238E27FC236}">
              <a16:creationId xmlns:a16="http://schemas.microsoft.com/office/drawing/2014/main" id="{36326EE9-EDFC-4709-BEE0-F78DA9A97D58}"/>
            </a:ext>
          </a:extLst>
        </xdr:cNvPr>
        <xdr:cNvCxnSpPr/>
      </xdr:nvCxnSpPr>
      <xdr:spPr>
        <a:xfrm flipV="1">
          <a:off x="16802100" y="5545546"/>
          <a:ext cx="800100" cy="1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113228</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2112CB72-884F-48D0-967D-75C0DA7D84BD}"/>
            </a:ext>
          </a:extLst>
        </xdr:cNvPr>
        <xdr:cNvSpPr txBox="1"/>
      </xdr:nvSpPr>
      <xdr:spPr>
        <a:xfrm>
          <a:off x="18983402" y="611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77305</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187FDE97-F4A5-48DB-B1D1-542E6CA4FAE1}"/>
            </a:ext>
          </a:extLst>
        </xdr:cNvPr>
        <xdr:cNvSpPr txBox="1"/>
      </xdr:nvSpPr>
      <xdr:spPr>
        <a:xfrm>
          <a:off x="18183302" y="607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46281</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A2EF5163-D104-4A25-B2E1-E3BE9F48515A}"/>
            </a:ext>
          </a:extLst>
        </xdr:cNvPr>
        <xdr:cNvSpPr txBox="1"/>
      </xdr:nvSpPr>
      <xdr:spPr>
        <a:xfrm>
          <a:off x="17383202" y="621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46281</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84DD4C48-7531-490B-A71B-58E7FB3185C7}"/>
            </a:ext>
          </a:extLst>
        </xdr:cNvPr>
        <xdr:cNvSpPr txBox="1"/>
      </xdr:nvSpPr>
      <xdr:spPr>
        <a:xfrm>
          <a:off x="16592627" y="621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3101</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649C7B3A-8C63-4846-B5F3-89403042B673}"/>
            </a:ext>
          </a:extLst>
        </xdr:cNvPr>
        <xdr:cNvSpPr txBox="1"/>
      </xdr:nvSpPr>
      <xdr:spPr>
        <a:xfrm>
          <a:off x="18983402" y="519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78213</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EF74FC35-9FDF-4FB7-BEE9-68B6843EC8E6}"/>
            </a:ext>
          </a:extLst>
        </xdr:cNvPr>
        <xdr:cNvSpPr txBox="1"/>
      </xdr:nvSpPr>
      <xdr:spPr>
        <a:xfrm>
          <a:off x="18183302" y="526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101073</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F952B332-5C90-434C-B5A5-B9F5DEDA1FD1}"/>
            </a:ext>
          </a:extLst>
        </xdr:cNvPr>
        <xdr:cNvSpPr txBox="1"/>
      </xdr:nvSpPr>
      <xdr:spPr>
        <a:xfrm>
          <a:off x="17383202" y="529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114135</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9AC8BA26-9F53-4B37-A895-02E9B9EAB8B7}"/>
            </a:ext>
          </a:extLst>
        </xdr:cNvPr>
        <xdr:cNvSpPr txBox="1"/>
      </xdr:nvSpPr>
      <xdr:spPr>
        <a:xfrm>
          <a:off x="16592627" y="530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8AF7723E-6773-4308-B178-5468BE74663A}"/>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C3909402-D813-401D-9834-7E272853AAF2}"/>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CD492911-3B3F-45DE-A938-AB24C94F1CE0}"/>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C1CEB1A2-4448-436C-804C-5B53811B1893}"/>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3486B268-2832-4D4E-8DC1-B792A796ED77}"/>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AB02CE95-6E03-45E1-98F7-002962786A89}"/>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9E837B32-7603-4541-BD52-0EA0190182AD}"/>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BA354C5-A738-484E-854E-D677C0FE9CE5}"/>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65EC64C6-3450-41AD-973C-9FC6BBDC6160}"/>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1A3F1166-68A4-4BD1-9FA2-9AADC0F4C4B0}"/>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88ADEACB-0A98-46D8-8E2C-0D30B6D81B2C}"/>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8" name="直線コネクタ 617">
          <a:extLst>
            <a:ext uri="{FF2B5EF4-FFF2-40B4-BE49-F238E27FC236}">
              <a16:creationId xmlns:a16="http://schemas.microsoft.com/office/drawing/2014/main" id="{542CE7E1-696D-49E7-A3C4-3F83C0C70857}"/>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9" name="テキスト ボックス 618">
          <a:extLst>
            <a:ext uri="{FF2B5EF4-FFF2-40B4-BE49-F238E27FC236}">
              <a16:creationId xmlns:a16="http://schemas.microsoft.com/office/drawing/2014/main" id="{F4FF4D91-6225-4E01-8DEB-CB32479E3AC5}"/>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0" name="直線コネクタ 619">
          <a:extLst>
            <a:ext uri="{FF2B5EF4-FFF2-40B4-BE49-F238E27FC236}">
              <a16:creationId xmlns:a16="http://schemas.microsoft.com/office/drawing/2014/main" id="{1339C97C-DADD-4F42-8C56-DFD57B450330}"/>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1" name="テキスト ボックス 620">
          <a:extLst>
            <a:ext uri="{FF2B5EF4-FFF2-40B4-BE49-F238E27FC236}">
              <a16:creationId xmlns:a16="http://schemas.microsoft.com/office/drawing/2014/main" id="{C271CF1F-AA88-47F1-9F96-00F26DE35F71}"/>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2" name="直線コネクタ 621">
          <a:extLst>
            <a:ext uri="{FF2B5EF4-FFF2-40B4-BE49-F238E27FC236}">
              <a16:creationId xmlns:a16="http://schemas.microsoft.com/office/drawing/2014/main" id="{82A3F33A-7925-4047-9447-362E9D9542BC}"/>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3" name="テキスト ボックス 622">
          <a:extLst>
            <a:ext uri="{FF2B5EF4-FFF2-40B4-BE49-F238E27FC236}">
              <a16:creationId xmlns:a16="http://schemas.microsoft.com/office/drawing/2014/main" id="{222BB9CA-DB77-4991-8474-5392899B97BD}"/>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4" name="直線コネクタ 623">
          <a:extLst>
            <a:ext uri="{FF2B5EF4-FFF2-40B4-BE49-F238E27FC236}">
              <a16:creationId xmlns:a16="http://schemas.microsoft.com/office/drawing/2014/main" id="{07A9F705-06AD-4C46-AC05-759A0B918947}"/>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5" name="テキスト ボックス 624">
          <a:extLst>
            <a:ext uri="{FF2B5EF4-FFF2-40B4-BE49-F238E27FC236}">
              <a16:creationId xmlns:a16="http://schemas.microsoft.com/office/drawing/2014/main" id="{F658DBEF-9F0A-4446-9E9D-39D0F3A3AEAC}"/>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F6B5DF6D-9DEF-48DA-99DE-44C6BC44DCAA}"/>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F135065F-DC30-467E-B0D4-DA7EC2CD8429}"/>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DBE1C6FE-C4CE-4AF2-AA27-98909B6E7BE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148590</xdr:rowOff>
    </xdr:to>
    <xdr:cxnSp macro="">
      <xdr:nvCxnSpPr>
        <xdr:cNvPr id="629" name="直線コネクタ 628">
          <a:extLst>
            <a:ext uri="{FF2B5EF4-FFF2-40B4-BE49-F238E27FC236}">
              <a16:creationId xmlns:a16="http://schemas.microsoft.com/office/drawing/2014/main" id="{589F12CD-E7DE-438C-9D9A-675162ADF7AC}"/>
            </a:ext>
          </a:extLst>
        </xdr:cNvPr>
        <xdr:cNvCxnSpPr/>
      </xdr:nvCxnSpPr>
      <xdr:spPr>
        <a:xfrm flipV="1">
          <a:off x="14696439" y="914273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152417</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157BA054-F948-402A-9EB9-8F1D530C50DC}"/>
            </a:ext>
          </a:extLst>
        </xdr:cNvPr>
        <xdr:cNvSpPr txBox="1"/>
      </xdr:nvSpPr>
      <xdr:spPr>
        <a:xfrm>
          <a:off x="14735175"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631" name="直線コネクタ 630">
          <a:extLst>
            <a:ext uri="{FF2B5EF4-FFF2-40B4-BE49-F238E27FC236}">
              <a16:creationId xmlns:a16="http://schemas.microsoft.com/office/drawing/2014/main" id="{6D231991-CF00-464A-AA7C-110814403633}"/>
            </a:ext>
          </a:extLst>
        </xdr:cNvPr>
        <xdr:cNvCxnSpPr/>
      </xdr:nvCxnSpPr>
      <xdr:spPr>
        <a:xfrm>
          <a:off x="14611350" y="103562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3C89ED9A-2EEE-40CF-BB17-0771BD429AB1}"/>
            </a:ext>
          </a:extLst>
        </xdr:cNvPr>
        <xdr:cNvSpPr txBox="1"/>
      </xdr:nvSpPr>
      <xdr:spPr>
        <a:xfrm>
          <a:off x="14735175" y="892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3" name="直線コネクタ 632">
          <a:extLst>
            <a:ext uri="{FF2B5EF4-FFF2-40B4-BE49-F238E27FC236}">
              <a16:creationId xmlns:a16="http://schemas.microsoft.com/office/drawing/2014/main" id="{1574D99A-6507-402B-8AFB-D75504246CA9}"/>
            </a:ext>
          </a:extLst>
        </xdr:cNvPr>
        <xdr:cNvCxnSpPr/>
      </xdr:nvCxnSpPr>
      <xdr:spPr>
        <a:xfrm>
          <a:off x="14611350" y="914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20083</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C071C1E9-F4F3-46CE-AAAD-530D6A3034A7}"/>
            </a:ext>
          </a:extLst>
        </xdr:cNvPr>
        <xdr:cNvSpPr txBox="1"/>
      </xdr:nvSpPr>
      <xdr:spPr>
        <a:xfrm>
          <a:off x="14735175" y="97451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168656</xdr:rowOff>
    </xdr:from>
    <xdr:to>
      <xdr:col>85</xdr:col>
      <xdr:colOff>177800</xdr:colOff>
      <xdr:row>61</xdr:row>
      <xdr:rowOff>98806</xdr:rowOff>
    </xdr:to>
    <xdr:sp macro="" textlink="">
      <xdr:nvSpPr>
        <xdr:cNvPr id="635" name="フローチャート: 判断 634">
          <a:extLst>
            <a:ext uri="{FF2B5EF4-FFF2-40B4-BE49-F238E27FC236}">
              <a16:creationId xmlns:a16="http://schemas.microsoft.com/office/drawing/2014/main" id="{4CE0865C-BE9F-4689-B32B-C614CE79D471}"/>
            </a:ext>
          </a:extLst>
        </xdr:cNvPr>
        <xdr:cNvSpPr/>
      </xdr:nvSpPr>
      <xdr:spPr>
        <a:xfrm>
          <a:off x="14649450" y="98841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100076</xdr:rowOff>
    </xdr:from>
    <xdr:to>
      <xdr:col>81</xdr:col>
      <xdr:colOff>101600</xdr:colOff>
      <xdr:row>61</xdr:row>
      <xdr:rowOff>30226</xdr:rowOff>
    </xdr:to>
    <xdr:sp macro="" textlink="">
      <xdr:nvSpPr>
        <xdr:cNvPr id="636" name="フローチャート: 判断 635">
          <a:extLst>
            <a:ext uri="{FF2B5EF4-FFF2-40B4-BE49-F238E27FC236}">
              <a16:creationId xmlns:a16="http://schemas.microsoft.com/office/drawing/2014/main" id="{A72FA2DD-FDF6-457B-B097-5C0EBAB7E039}"/>
            </a:ext>
          </a:extLst>
        </xdr:cNvPr>
        <xdr:cNvSpPr/>
      </xdr:nvSpPr>
      <xdr:spPr>
        <a:xfrm>
          <a:off x="13887450" y="982827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22352</xdr:rowOff>
    </xdr:from>
    <xdr:to>
      <xdr:col>76</xdr:col>
      <xdr:colOff>165100</xdr:colOff>
      <xdr:row>60</xdr:row>
      <xdr:rowOff>123952</xdr:rowOff>
    </xdr:to>
    <xdr:sp macro="" textlink="">
      <xdr:nvSpPr>
        <xdr:cNvPr id="637" name="フローチャート: 判断 636">
          <a:extLst>
            <a:ext uri="{FF2B5EF4-FFF2-40B4-BE49-F238E27FC236}">
              <a16:creationId xmlns:a16="http://schemas.microsoft.com/office/drawing/2014/main" id="{733F4386-DA8E-401C-9227-2C336FA80B8A}"/>
            </a:ext>
          </a:extLst>
        </xdr:cNvPr>
        <xdr:cNvSpPr/>
      </xdr:nvSpPr>
      <xdr:spPr>
        <a:xfrm>
          <a:off x="13096875" y="97505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77216</xdr:rowOff>
    </xdr:from>
    <xdr:to>
      <xdr:col>72</xdr:col>
      <xdr:colOff>38100</xdr:colOff>
      <xdr:row>61</xdr:row>
      <xdr:rowOff>7366</xdr:rowOff>
    </xdr:to>
    <xdr:sp macro="" textlink="">
      <xdr:nvSpPr>
        <xdr:cNvPr id="638" name="フローチャート: 判断 637">
          <a:extLst>
            <a:ext uri="{FF2B5EF4-FFF2-40B4-BE49-F238E27FC236}">
              <a16:creationId xmlns:a16="http://schemas.microsoft.com/office/drawing/2014/main" id="{DAD68161-28E0-4D61-BC8F-4698A8504A00}"/>
            </a:ext>
          </a:extLst>
        </xdr:cNvPr>
        <xdr:cNvSpPr/>
      </xdr:nvSpPr>
      <xdr:spPr>
        <a:xfrm>
          <a:off x="12296775" y="980224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161798</xdr:rowOff>
    </xdr:from>
    <xdr:to>
      <xdr:col>67</xdr:col>
      <xdr:colOff>101600</xdr:colOff>
      <xdr:row>60</xdr:row>
      <xdr:rowOff>91948</xdr:rowOff>
    </xdr:to>
    <xdr:sp macro="" textlink="">
      <xdr:nvSpPr>
        <xdr:cNvPr id="639" name="フローチャート: 判断 638">
          <a:extLst>
            <a:ext uri="{FF2B5EF4-FFF2-40B4-BE49-F238E27FC236}">
              <a16:creationId xmlns:a16="http://schemas.microsoft.com/office/drawing/2014/main" id="{59A4AF91-EAF7-47A4-AE9B-64CA684E0853}"/>
            </a:ext>
          </a:extLst>
        </xdr:cNvPr>
        <xdr:cNvSpPr/>
      </xdr:nvSpPr>
      <xdr:spPr>
        <a:xfrm>
          <a:off x="11487150" y="972807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C8152FE-7566-4F20-879F-8D3A06B7D34C}"/>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6BD23698-3510-4158-91AD-4F9F0E72A7DF}"/>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CC9FF3E4-DF9C-4193-A04B-40126BCED422}"/>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3A43F61-6FB7-482B-AB92-F1907B6CA4C6}"/>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974572F6-75D7-41C9-8454-887C63F85868}"/>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42926</xdr:rowOff>
    </xdr:from>
    <xdr:to>
      <xdr:col>85</xdr:col>
      <xdr:colOff>177800</xdr:colOff>
      <xdr:row>61</xdr:row>
      <xdr:rowOff>144526</xdr:rowOff>
    </xdr:to>
    <xdr:sp macro="" textlink="">
      <xdr:nvSpPr>
        <xdr:cNvPr id="645" name="楕円 644">
          <a:extLst>
            <a:ext uri="{FF2B5EF4-FFF2-40B4-BE49-F238E27FC236}">
              <a16:creationId xmlns:a16="http://schemas.microsoft.com/office/drawing/2014/main" id="{48880FEC-E7AE-4C12-9CA6-6EBCA851C33A}"/>
            </a:ext>
          </a:extLst>
        </xdr:cNvPr>
        <xdr:cNvSpPr/>
      </xdr:nvSpPr>
      <xdr:spPr>
        <a:xfrm>
          <a:off x="14649450" y="99330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21353</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D3D1D6A8-F5DE-4C02-8B31-39676FA1A847}"/>
            </a:ext>
          </a:extLst>
        </xdr:cNvPr>
        <xdr:cNvSpPr txBox="1"/>
      </xdr:nvSpPr>
      <xdr:spPr>
        <a:xfrm>
          <a:off x="14735175" y="9908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20066</xdr:rowOff>
    </xdr:from>
    <xdr:to>
      <xdr:col>81</xdr:col>
      <xdr:colOff>101600</xdr:colOff>
      <xdr:row>61</xdr:row>
      <xdr:rowOff>121666</xdr:rowOff>
    </xdr:to>
    <xdr:sp macro="" textlink="">
      <xdr:nvSpPr>
        <xdr:cNvPr id="647" name="楕円 646">
          <a:extLst>
            <a:ext uri="{FF2B5EF4-FFF2-40B4-BE49-F238E27FC236}">
              <a16:creationId xmlns:a16="http://schemas.microsoft.com/office/drawing/2014/main" id="{9E9DD2DF-1929-4C24-A06C-5B8F7BBF7C5B}"/>
            </a:ext>
          </a:extLst>
        </xdr:cNvPr>
        <xdr:cNvSpPr/>
      </xdr:nvSpPr>
      <xdr:spPr>
        <a:xfrm>
          <a:off x="13887450" y="990701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70866</xdr:rowOff>
    </xdr:from>
    <xdr:to>
      <xdr:col>85</xdr:col>
      <xdr:colOff>127000</xdr:colOff>
      <xdr:row>61</xdr:row>
      <xdr:rowOff>93726</xdr:rowOff>
    </xdr:to>
    <xdr:cxnSp macro="">
      <xdr:nvCxnSpPr>
        <xdr:cNvPr id="648" name="直線コネクタ 647">
          <a:extLst>
            <a:ext uri="{FF2B5EF4-FFF2-40B4-BE49-F238E27FC236}">
              <a16:creationId xmlns:a16="http://schemas.microsoft.com/office/drawing/2014/main" id="{BEC64800-3A16-47F5-8C22-1EB8C88B0F6F}"/>
            </a:ext>
          </a:extLst>
        </xdr:cNvPr>
        <xdr:cNvCxnSpPr/>
      </xdr:nvCxnSpPr>
      <xdr:spPr>
        <a:xfrm>
          <a:off x="13935075" y="9954641"/>
          <a:ext cx="762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145796</xdr:rowOff>
    </xdr:from>
    <xdr:to>
      <xdr:col>76</xdr:col>
      <xdr:colOff>165100</xdr:colOff>
      <xdr:row>61</xdr:row>
      <xdr:rowOff>75946</xdr:rowOff>
    </xdr:to>
    <xdr:sp macro="" textlink="">
      <xdr:nvSpPr>
        <xdr:cNvPr id="649" name="楕円 648">
          <a:extLst>
            <a:ext uri="{FF2B5EF4-FFF2-40B4-BE49-F238E27FC236}">
              <a16:creationId xmlns:a16="http://schemas.microsoft.com/office/drawing/2014/main" id="{52AD3A73-E3D0-49B0-89DE-53EF2CC419B5}"/>
            </a:ext>
          </a:extLst>
        </xdr:cNvPr>
        <xdr:cNvSpPr/>
      </xdr:nvSpPr>
      <xdr:spPr>
        <a:xfrm>
          <a:off x="13096875" y="98676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25146</xdr:rowOff>
    </xdr:from>
    <xdr:to>
      <xdr:col>81</xdr:col>
      <xdr:colOff>50800</xdr:colOff>
      <xdr:row>61</xdr:row>
      <xdr:rowOff>70866</xdr:rowOff>
    </xdr:to>
    <xdr:cxnSp macro="">
      <xdr:nvCxnSpPr>
        <xdr:cNvPr id="650" name="直線コネクタ 649">
          <a:extLst>
            <a:ext uri="{FF2B5EF4-FFF2-40B4-BE49-F238E27FC236}">
              <a16:creationId xmlns:a16="http://schemas.microsoft.com/office/drawing/2014/main" id="{1099187A-6593-469B-AF76-9D5F14DC4996}"/>
            </a:ext>
          </a:extLst>
        </xdr:cNvPr>
        <xdr:cNvCxnSpPr/>
      </xdr:nvCxnSpPr>
      <xdr:spPr>
        <a:xfrm>
          <a:off x="13144500" y="9915271"/>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113792</xdr:rowOff>
    </xdr:from>
    <xdr:to>
      <xdr:col>72</xdr:col>
      <xdr:colOff>38100</xdr:colOff>
      <xdr:row>61</xdr:row>
      <xdr:rowOff>43942</xdr:rowOff>
    </xdr:to>
    <xdr:sp macro="" textlink="">
      <xdr:nvSpPr>
        <xdr:cNvPr id="651" name="楕円 650">
          <a:extLst>
            <a:ext uri="{FF2B5EF4-FFF2-40B4-BE49-F238E27FC236}">
              <a16:creationId xmlns:a16="http://schemas.microsoft.com/office/drawing/2014/main" id="{587BD7DF-71DE-44C3-8649-9A653C2B98C9}"/>
            </a:ext>
          </a:extLst>
        </xdr:cNvPr>
        <xdr:cNvSpPr/>
      </xdr:nvSpPr>
      <xdr:spPr>
        <a:xfrm>
          <a:off x="12296775" y="98388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164592</xdr:rowOff>
    </xdr:from>
    <xdr:to>
      <xdr:col>76</xdr:col>
      <xdr:colOff>114300</xdr:colOff>
      <xdr:row>61</xdr:row>
      <xdr:rowOff>25146</xdr:rowOff>
    </xdr:to>
    <xdr:cxnSp macro="">
      <xdr:nvCxnSpPr>
        <xdr:cNvPr id="652" name="直線コネクタ 651">
          <a:extLst>
            <a:ext uri="{FF2B5EF4-FFF2-40B4-BE49-F238E27FC236}">
              <a16:creationId xmlns:a16="http://schemas.microsoft.com/office/drawing/2014/main" id="{FAC0F622-DA6B-4102-BCAA-273DF3C8F3BD}"/>
            </a:ext>
          </a:extLst>
        </xdr:cNvPr>
        <xdr:cNvCxnSpPr/>
      </xdr:nvCxnSpPr>
      <xdr:spPr>
        <a:xfrm>
          <a:off x="12344400" y="9886442"/>
          <a:ext cx="8001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58928</xdr:rowOff>
    </xdr:from>
    <xdr:to>
      <xdr:col>67</xdr:col>
      <xdr:colOff>101600</xdr:colOff>
      <xdr:row>60</xdr:row>
      <xdr:rowOff>160528</xdr:rowOff>
    </xdr:to>
    <xdr:sp macro="" textlink="">
      <xdr:nvSpPr>
        <xdr:cNvPr id="653" name="楕円 652">
          <a:extLst>
            <a:ext uri="{FF2B5EF4-FFF2-40B4-BE49-F238E27FC236}">
              <a16:creationId xmlns:a16="http://schemas.microsoft.com/office/drawing/2014/main" id="{CE1E8479-428C-4857-BE9A-9E9C307AAF8A}"/>
            </a:ext>
          </a:extLst>
        </xdr:cNvPr>
        <xdr:cNvSpPr/>
      </xdr:nvSpPr>
      <xdr:spPr>
        <a:xfrm>
          <a:off x="11487150" y="978395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109728</xdr:rowOff>
    </xdr:from>
    <xdr:to>
      <xdr:col>71</xdr:col>
      <xdr:colOff>177800</xdr:colOff>
      <xdr:row>60</xdr:row>
      <xdr:rowOff>164592</xdr:rowOff>
    </xdr:to>
    <xdr:cxnSp macro="">
      <xdr:nvCxnSpPr>
        <xdr:cNvPr id="654" name="直線コネクタ 653">
          <a:extLst>
            <a:ext uri="{FF2B5EF4-FFF2-40B4-BE49-F238E27FC236}">
              <a16:creationId xmlns:a16="http://schemas.microsoft.com/office/drawing/2014/main" id="{6814B03E-EF87-44FF-AD76-C92B650A1EE5}"/>
            </a:ext>
          </a:extLst>
        </xdr:cNvPr>
        <xdr:cNvCxnSpPr/>
      </xdr:nvCxnSpPr>
      <xdr:spPr>
        <a:xfrm>
          <a:off x="11534775" y="9831578"/>
          <a:ext cx="809625"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46753</xdr:rowOff>
    </xdr:from>
    <xdr:ext cx="405111" cy="259045"/>
    <xdr:sp macro="" textlink="">
      <xdr:nvSpPr>
        <xdr:cNvPr id="655" name="n_1aveValue【学校施設】&#10;有形固定資産減価償却率">
          <a:extLst>
            <a:ext uri="{FF2B5EF4-FFF2-40B4-BE49-F238E27FC236}">
              <a16:creationId xmlns:a16="http://schemas.microsoft.com/office/drawing/2014/main" id="{3C8A751A-642E-4944-A168-B6207DD617BF}"/>
            </a:ext>
          </a:extLst>
        </xdr:cNvPr>
        <xdr:cNvSpPr txBox="1"/>
      </xdr:nvSpPr>
      <xdr:spPr>
        <a:xfrm>
          <a:off x="13745219" y="961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140479</xdr:rowOff>
    </xdr:from>
    <xdr:ext cx="405111" cy="259045"/>
    <xdr:sp macro="" textlink="">
      <xdr:nvSpPr>
        <xdr:cNvPr id="656" name="n_2aveValue【学校施設】&#10;有形固定資産減価償却率">
          <a:extLst>
            <a:ext uri="{FF2B5EF4-FFF2-40B4-BE49-F238E27FC236}">
              <a16:creationId xmlns:a16="http://schemas.microsoft.com/office/drawing/2014/main" id="{5B843D67-98A7-45B6-A72E-62B725BA512E}"/>
            </a:ext>
          </a:extLst>
        </xdr:cNvPr>
        <xdr:cNvSpPr txBox="1"/>
      </xdr:nvSpPr>
      <xdr:spPr>
        <a:xfrm>
          <a:off x="12964169" y="954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23893</xdr:rowOff>
    </xdr:from>
    <xdr:ext cx="405111" cy="259045"/>
    <xdr:sp macro="" textlink="">
      <xdr:nvSpPr>
        <xdr:cNvPr id="657" name="n_3aveValue【学校施設】&#10;有形固定資産減価償却率">
          <a:extLst>
            <a:ext uri="{FF2B5EF4-FFF2-40B4-BE49-F238E27FC236}">
              <a16:creationId xmlns:a16="http://schemas.microsoft.com/office/drawing/2014/main" id="{F8863B33-FFA0-47D6-BFE4-42BDCE1160D4}"/>
            </a:ext>
          </a:extLst>
        </xdr:cNvPr>
        <xdr:cNvSpPr txBox="1"/>
      </xdr:nvSpPr>
      <xdr:spPr>
        <a:xfrm>
          <a:off x="12164069" y="9590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108475</xdr:rowOff>
    </xdr:from>
    <xdr:ext cx="405111" cy="259045"/>
    <xdr:sp macro="" textlink="">
      <xdr:nvSpPr>
        <xdr:cNvPr id="658" name="n_4aveValue【学校施設】&#10;有形固定資産減価償却率">
          <a:extLst>
            <a:ext uri="{FF2B5EF4-FFF2-40B4-BE49-F238E27FC236}">
              <a16:creationId xmlns:a16="http://schemas.microsoft.com/office/drawing/2014/main" id="{FD5EA683-8B4C-4E28-B472-A7BECE029B20}"/>
            </a:ext>
          </a:extLst>
        </xdr:cNvPr>
        <xdr:cNvSpPr txBox="1"/>
      </xdr:nvSpPr>
      <xdr:spPr>
        <a:xfrm>
          <a:off x="11354444" y="950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112793</xdr:rowOff>
    </xdr:from>
    <xdr:ext cx="405111" cy="259045"/>
    <xdr:sp macro="" textlink="">
      <xdr:nvSpPr>
        <xdr:cNvPr id="659" name="n_1mainValue【学校施設】&#10;有形固定資産減価償却率">
          <a:extLst>
            <a:ext uri="{FF2B5EF4-FFF2-40B4-BE49-F238E27FC236}">
              <a16:creationId xmlns:a16="http://schemas.microsoft.com/office/drawing/2014/main" id="{AE3A3B63-F060-4F3F-AA1E-9C99435EDFEA}"/>
            </a:ext>
          </a:extLst>
        </xdr:cNvPr>
        <xdr:cNvSpPr txBox="1"/>
      </xdr:nvSpPr>
      <xdr:spPr>
        <a:xfrm>
          <a:off x="13745219" y="999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67073</xdr:rowOff>
    </xdr:from>
    <xdr:ext cx="405111" cy="259045"/>
    <xdr:sp macro="" textlink="">
      <xdr:nvSpPr>
        <xdr:cNvPr id="660" name="n_2mainValue【学校施設】&#10;有形固定資産減価償却率">
          <a:extLst>
            <a:ext uri="{FF2B5EF4-FFF2-40B4-BE49-F238E27FC236}">
              <a16:creationId xmlns:a16="http://schemas.microsoft.com/office/drawing/2014/main" id="{E7C96E2C-DDCD-420D-A924-C643927B331F}"/>
            </a:ext>
          </a:extLst>
        </xdr:cNvPr>
        <xdr:cNvSpPr txBox="1"/>
      </xdr:nvSpPr>
      <xdr:spPr>
        <a:xfrm>
          <a:off x="12964169" y="995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35069</xdr:rowOff>
    </xdr:from>
    <xdr:ext cx="405111" cy="259045"/>
    <xdr:sp macro="" textlink="">
      <xdr:nvSpPr>
        <xdr:cNvPr id="661" name="n_3mainValue【学校施設】&#10;有形固定資産減価償却率">
          <a:extLst>
            <a:ext uri="{FF2B5EF4-FFF2-40B4-BE49-F238E27FC236}">
              <a16:creationId xmlns:a16="http://schemas.microsoft.com/office/drawing/2014/main" id="{86ED3AD8-EF98-460E-857F-9C7B99C31725}"/>
            </a:ext>
          </a:extLst>
        </xdr:cNvPr>
        <xdr:cNvSpPr txBox="1"/>
      </xdr:nvSpPr>
      <xdr:spPr>
        <a:xfrm>
          <a:off x="12164069" y="992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151655</xdr:rowOff>
    </xdr:from>
    <xdr:ext cx="405111" cy="259045"/>
    <xdr:sp macro="" textlink="">
      <xdr:nvSpPr>
        <xdr:cNvPr id="662" name="n_4mainValue【学校施設】&#10;有形固定資産減価償却率">
          <a:extLst>
            <a:ext uri="{FF2B5EF4-FFF2-40B4-BE49-F238E27FC236}">
              <a16:creationId xmlns:a16="http://schemas.microsoft.com/office/drawing/2014/main" id="{E2F5F7E4-E63F-4BC5-BB64-38BDE47B7A12}"/>
            </a:ext>
          </a:extLst>
        </xdr:cNvPr>
        <xdr:cNvSpPr txBox="1"/>
      </xdr:nvSpPr>
      <xdr:spPr>
        <a:xfrm>
          <a:off x="11354444" y="9876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4F15716D-503F-4F42-9B09-07969D20198C}"/>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93A1D27-E96F-4350-B207-9275680F9020}"/>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206DA95C-FD5E-4098-9404-5966612CF128}"/>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6F3B3647-78CE-4553-95C4-8C5B73D072B6}"/>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E066F451-DD9E-478D-9538-9A0897D7BDB3}"/>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70E19AB4-5DAA-4FAC-AC09-A4CC1A16B5F7}"/>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1EAD8327-6433-463F-B8D6-4D83ADB6D6B7}"/>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85AB041E-07EF-49B2-AC2A-8A8004EE97AF}"/>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2D245656-68EF-451A-8901-41250DEB4748}"/>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66B22D73-1FB2-40BD-A7AF-1CE2160A4EBF}"/>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9ACCABA8-E343-411D-AA75-9D84E906AE39}"/>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4" name="直線コネクタ 673">
          <a:extLst>
            <a:ext uri="{FF2B5EF4-FFF2-40B4-BE49-F238E27FC236}">
              <a16:creationId xmlns:a16="http://schemas.microsoft.com/office/drawing/2014/main" id="{7AC7C3B1-17FA-499D-8F82-55234A890BE0}"/>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a:extLst>
            <a:ext uri="{FF2B5EF4-FFF2-40B4-BE49-F238E27FC236}">
              <a16:creationId xmlns:a16="http://schemas.microsoft.com/office/drawing/2014/main" id="{AF36549B-FA6B-486D-A40B-095339801229}"/>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a:extLst>
            <a:ext uri="{FF2B5EF4-FFF2-40B4-BE49-F238E27FC236}">
              <a16:creationId xmlns:a16="http://schemas.microsoft.com/office/drawing/2014/main" id="{22901C2C-F2FB-4E83-AAB2-DACD07D4D3A5}"/>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a:extLst>
            <a:ext uri="{FF2B5EF4-FFF2-40B4-BE49-F238E27FC236}">
              <a16:creationId xmlns:a16="http://schemas.microsoft.com/office/drawing/2014/main" id="{D6EE68F6-E018-4E1F-8B0F-9780C378F1B1}"/>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a:extLst>
            <a:ext uri="{FF2B5EF4-FFF2-40B4-BE49-F238E27FC236}">
              <a16:creationId xmlns:a16="http://schemas.microsoft.com/office/drawing/2014/main" id="{E1EF2786-CA24-4CD0-8408-B6035FFD9486}"/>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a:extLst>
            <a:ext uri="{FF2B5EF4-FFF2-40B4-BE49-F238E27FC236}">
              <a16:creationId xmlns:a16="http://schemas.microsoft.com/office/drawing/2014/main" id="{BF27EF2B-7ADA-4680-9CF6-7298D97368EB}"/>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a:extLst>
            <a:ext uri="{FF2B5EF4-FFF2-40B4-BE49-F238E27FC236}">
              <a16:creationId xmlns:a16="http://schemas.microsoft.com/office/drawing/2014/main" id="{FED64F1C-1CDA-4AAA-AC20-05FD0092801B}"/>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a:extLst>
            <a:ext uri="{FF2B5EF4-FFF2-40B4-BE49-F238E27FC236}">
              <a16:creationId xmlns:a16="http://schemas.microsoft.com/office/drawing/2014/main" id="{BF6C26B8-0709-4A55-9182-CF9D8C6B7029}"/>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1CF29711-60D2-4CCE-9E6C-A28294697197}"/>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2408E8AF-08BB-4153-AB93-2327B6A6BEF3}"/>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a:extLst>
            <a:ext uri="{FF2B5EF4-FFF2-40B4-BE49-F238E27FC236}">
              <a16:creationId xmlns:a16="http://schemas.microsoft.com/office/drawing/2014/main" id="{7EECD639-12B3-4B61-BE06-14C4A39AB19D}"/>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44348</xdr:rowOff>
    </xdr:from>
    <xdr:to>
      <xdr:col>116</xdr:col>
      <xdr:colOff>62864</xdr:colOff>
      <xdr:row>63</xdr:row>
      <xdr:rowOff>71324</xdr:rowOff>
    </xdr:to>
    <xdr:cxnSp macro="">
      <xdr:nvCxnSpPr>
        <xdr:cNvPr id="685" name="直線コネクタ 684">
          <a:extLst>
            <a:ext uri="{FF2B5EF4-FFF2-40B4-BE49-F238E27FC236}">
              <a16:creationId xmlns:a16="http://schemas.microsoft.com/office/drawing/2014/main" id="{2DCBC128-7F9D-4F9F-9931-A6833949210A}"/>
            </a:ext>
          </a:extLst>
        </xdr:cNvPr>
        <xdr:cNvCxnSpPr/>
      </xdr:nvCxnSpPr>
      <xdr:spPr>
        <a:xfrm flipV="1">
          <a:off x="19954239" y="9124848"/>
          <a:ext cx="0" cy="1154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75151</xdr:rowOff>
    </xdr:from>
    <xdr:ext cx="469744" cy="259045"/>
    <xdr:sp macro="" textlink="">
      <xdr:nvSpPr>
        <xdr:cNvPr id="686" name="【学校施設】&#10;一人当たり面積最小値テキスト">
          <a:extLst>
            <a:ext uri="{FF2B5EF4-FFF2-40B4-BE49-F238E27FC236}">
              <a16:creationId xmlns:a16="http://schemas.microsoft.com/office/drawing/2014/main" id="{65DD9BD8-719F-4054-BBBC-C4F219FB9794}"/>
            </a:ext>
          </a:extLst>
        </xdr:cNvPr>
        <xdr:cNvSpPr txBox="1"/>
      </xdr:nvSpPr>
      <xdr:spPr>
        <a:xfrm>
          <a:off x="19992975" y="1028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71324</xdr:rowOff>
    </xdr:from>
    <xdr:to>
      <xdr:col>116</xdr:col>
      <xdr:colOff>152400</xdr:colOff>
      <xdr:row>63</xdr:row>
      <xdr:rowOff>71324</xdr:rowOff>
    </xdr:to>
    <xdr:cxnSp macro="">
      <xdr:nvCxnSpPr>
        <xdr:cNvPr id="687" name="直線コネクタ 686">
          <a:extLst>
            <a:ext uri="{FF2B5EF4-FFF2-40B4-BE49-F238E27FC236}">
              <a16:creationId xmlns:a16="http://schemas.microsoft.com/office/drawing/2014/main" id="{FF9D3D3B-EA15-4CE9-A5BF-DC399CFA568B}"/>
            </a:ext>
          </a:extLst>
        </xdr:cNvPr>
        <xdr:cNvCxnSpPr/>
      </xdr:nvCxnSpPr>
      <xdr:spPr>
        <a:xfrm>
          <a:off x="19878675" y="102789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162475</xdr:rowOff>
    </xdr:from>
    <xdr:ext cx="469744" cy="259045"/>
    <xdr:sp macro="" textlink="">
      <xdr:nvSpPr>
        <xdr:cNvPr id="688" name="【学校施設】&#10;一人当たり面積最大値テキスト">
          <a:extLst>
            <a:ext uri="{FF2B5EF4-FFF2-40B4-BE49-F238E27FC236}">
              <a16:creationId xmlns:a16="http://schemas.microsoft.com/office/drawing/2014/main" id="{33AC1B00-76C9-42DB-AE95-3A58EA3828AD}"/>
            </a:ext>
          </a:extLst>
        </xdr:cNvPr>
        <xdr:cNvSpPr txBox="1"/>
      </xdr:nvSpPr>
      <xdr:spPr>
        <a:xfrm>
          <a:off x="19992975" y="891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44348</xdr:rowOff>
    </xdr:from>
    <xdr:to>
      <xdr:col>116</xdr:col>
      <xdr:colOff>152400</xdr:colOff>
      <xdr:row>56</xdr:row>
      <xdr:rowOff>44348</xdr:rowOff>
    </xdr:to>
    <xdr:cxnSp macro="">
      <xdr:nvCxnSpPr>
        <xdr:cNvPr id="689" name="直線コネクタ 688">
          <a:extLst>
            <a:ext uri="{FF2B5EF4-FFF2-40B4-BE49-F238E27FC236}">
              <a16:creationId xmlns:a16="http://schemas.microsoft.com/office/drawing/2014/main" id="{BB355AB6-3178-462A-85A6-2B4D38078666}"/>
            </a:ext>
          </a:extLst>
        </xdr:cNvPr>
        <xdr:cNvCxnSpPr/>
      </xdr:nvCxnSpPr>
      <xdr:spPr>
        <a:xfrm>
          <a:off x="19878675" y="91248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40200</xdr:rowOff>
    </xdr:from>
    <xdr:ext cx="469744" cy="259045"/>
    <xdr:sp macro="" textlink="">
      <xdr:nvSpPr>
        <xdr:cNvPr id="690" name="【学校施設】&#10;一人当たり面積平均値テキスト">
          <a:extLst>
            <a:ext uri="{FF2B5EF4-FFF2-40B4-BE49-F238E27FC236}">
              <a16:creationId xmlns:a16="http://schemas.microsoft.com/office/drawing/2014/main" id="{A18E5CF5-DE5F-485F-A06C-1CD87170AE1A}"/>
            </a:ext>
          </a:extLst>
        </xdr:cNvPr>
        <xdr:cNvSpPr txBox="1"/>
      </xdr:nvSpPr>
      <xdr:spPr>
        <a:xfrm>
          <a:off x="19992975" y="9765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17323</xdr:rowOff>
    </xdr:from>
    <xdr:to>
      <xdr:col>116</xdr:col>
      <xdr:colOff>114300</xdr:colOff>
      <xdr:row>61</xdr:row>
      <xdr:rowOff>118923</xdr:rowOff>
    </xdr:to>
    <xdr:sp macro="" textlink="">
      <xdr:nvSpPr>
        <xdr:cNvPr id="691" name="フローチャート: 判断 690">
          <a:extLst>
            <a:ext uri="{FF2B5EF4-FFF2-40B4-BE49-F238E27FC236}">
              <a16:creationId xmlns:a16="http://schemas.microsoft.com/office/drawing/2014/main" id="{C0FB7800-FB6D-4A0C-B257-58AB832610CB}"/>
            </a:ext>
          </a:extLst>
        </xdr:cNvPr>
        <xdr:cNvSpPr/>
      </xdr:nvSpPr>
      <xdr:spPr>
        <a:xfrm>
          <a:off x="19897725" y="990427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69444</xdr:rowOff>
    </xdr:from>
    <xdr:to>
      <xdr:col>112</xdr:col>
      <xdr:colOff>38100</xdr:colOff>
      <xdr:row>61</xdr:row>
      <xdr:rowOff>171044</xdr:rowOff>
    </xdr:to>
    <xdr:sp macro="" textlink="">
      <xdr:nvSpPr>
        <xdr:cNvPr id="692" name="フローチャート: 判断 691">
          <a:extLst>
            <a:ext uri="{FF2B5EF4-FFF2-40B4-BE49-F238E27FC236}">
              <a16:creationId xmlns:a16="http://schemas.microsoft.com/office/drawing/2014/main" id="{82BAF478-A6FF-48F9-9A8E-45107A9B177C}"/>
            </a:ext>
          </a:extLst>
        </xdr:cNvPr>
        <xdr:cNvSpPr/>
      </xdr:nvSpPr>
      <xdr:spPr>
        <a:xfrm>
          <a:off x="19154775" y="99532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101905</xdr:rowOff>
    </xdr:from>
    <xdr:to>
      <xdr:col>107</xdr:col>
      <xdr:colOff>101600</xdr:colOff>
      <xdr:row>62</xdr:row>
      <xdr:rowOff>32055</xdr:rowOff>
    </xdr:to>
    <xdr:sp macro="" textlink="">
      <xdr:nvSpPr>
        <xdr:cNvPr id="693" name="フローチャート: 判断 692">
          <a:extLst>
            <a:ext uri="{FF2B5EF4-FFF2-40B4-BE49-F238E27FC236}">
              <a16:creationId xmlns:a16="http://schemas.microsoft.com/office/drawing/2014/main" id="{91ED8599-D678-4A0A-A76C-251E59BF1665}"/>
            </a:ext>
          </a:extLst>
        </xdr:cNvPr>
        <xdr:cNvSpPr/>
      </xdr:nvSpPr>
      <xdr:spPr>
        <a:xfrm>
          <a:off x="18345150" y="99920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42011</xdr:rowOff>
    </xdr:from>
    <xdr:to>
      <xdr:col>102</xdr:col>
      <xdr:colOff>165100</xdr:colOff>
      <xdr:row>62</xdr:row>
      <xdr:rowOff>143611</xdr:rowOff>
    </xdr:to>
    <xdr:sp macro="" textlink="">
      <xdr:nvSpPr>
        <xdr:cNvPr id="694" name="フローチャート: 判断 693">
          <a:extLst>
            <a:ext uri="{FF2B5EF4-FFF2-40B4-BE49-F238E27FC236}">
              <a16:creationId xmlns:a16="http://schemas.microsoft.com/office/drawing/2014/main" id="{B1012889-20C0-4A3C-8336-5518B3B4553F}"/>
            </a:ext>
          </a:extLst>
        </xdr:cNvPr>
        <xdr:cNvSpPr/>
      </xdr:nvSpPr>
      <xdr:spPr>
        <a:xfrm>
          <a:off x="17554575" y="100940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103277</xdr:rowOff>
    </xdr:from>
    <xdr:to>
      <xdr:col>98</xdr:col>
      <xdr:colOff>38100</xdr:colOff>
      <xdr:row>63</xdr:row>
      <xdr:rowOff>33427</xdr:rowOff>
    </xdr:to>
    <xdr:sp macro="" textlink="">
      <xdr:nvSpPr>
        <xdr:cNvPr id="695" name="フローチャート: 判断 694">
          <a:extLst>
            <a:ext uri="{FF2B5EF4-FFF2-40B4-BE49-F238E27FC236}">
              <a16:creationId xmlns:a16="http://schemas.microsoft.com/office/drawing/2014/main" id="{58EDC402-E2FD-4339-B74F-6D76522483F0}"/>
            </a:ext>
          </a:extLst>
        </xdr:cNvPr>
        <xdr:cNvSpPr/>
      </xdr:nvSpPr>
      <xdr:spPr>
        <a:xfrm>
          <a:off x="16754475" y="1015532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B7199A9-BB24-4882-8F56-FB96C73A6102}"/>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DABD46E9-0F78-4B70-A50E-A43CDC455485}"/>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9D1FEE91-FBF3-44BC-BB35-DA071897E2B0}"/>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796F7A8B-8352-4129-B4B7-596508FA5374}"/>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C9AC169F-8424-49F5-B428-4F240C6AAD1F}"/>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701" name="楕円 700">
          <a:extLst>
            <a:ext uri="{FF2B5EF4-FFF2-40B4-BE49-F238E27FC236}">
              <a16:creationId xmlns:a16="http://schemas.microsoft.com/office/drawing/2014/main" id="{10AFA323-437C-425A-A210-0A4B195CD70F}"/>
            </a:ext>
          </a:extLst>
        </xdr:cNvPr>
        <xdr:cNvSpPr/>
      </xdr:nvSpPr>
      <xdr:spPr>
        <a:xfrm>
          <a:off x="19897725" y="10050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702" name="【学校施設】&#10;一人当たり面積該当値テキスト">
          <a:extLst>
            <a:ext uri="{FF2B5EF4-FFF2-40B4-BE49-F238E27FC236}">
              <a16:creationId xmlns:a16="http://schemas.microsoft.com/office/drawing/2014/main" id="{B2212F62-83F4-4106-99F4-7B298B04FC44}"/>
            </a:ext>
          </a:extLst>
        </xdr:cNvPr>
        <xdr:cNvSpPr txBox="1"/>
      </xdr:nvSpPr>
      <xdr:spPr>
        <a:xfrm>
          <a:off x="19992975" y="100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21437</xdr:rowOff>
    </xdr:from>
    <xdr:to>
      <xdr:col>112</xdr:col>
      <xdr:colOff>38100</xdr:colOff>
      <xdr:row>62</xdr:row>
      <xdr:rowOff>123037</xdr:rowOff>
    </xdr:to>
    <xdr:sp macro="" textlink="">
      <xdr:nvSpPr>
        <xdr:cNvPr id="703" name="楕円 702">
          <a:extLst>
            <a:ext uri="{FF2B5EF4-FFF2-40B4-BE49-F238E27FC236}">
              <a16:creationId xmlns:a16="http://schemas.microsoft.com/office/drawing/2014/main" id="{E52A0245-F74C-4829-8AE3-EA8853B34754}"/>
            </a:ext>
          </a:extLst>
        </xdr:cNvPr>
        <xdr:cNvSpPr/>
      </xdr:nvSpPr>
      <xdr:spPr>
        <a:xfrm>
          <a:off x="19154775" y="100703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72237</xdr:rowOff>
    </xdr:to>
    <xdr:cxnSp macro="">
      <xdr:nvCxnSpPr>
        <xdr:cNvPr id="704" name="直線コネクタ 703">
          <a:extLst>
            <a:ext uri="{FF2B5EF4-FFF2-40B4-BE49-F238E27FC236}">
              <a16:creationId xmlns:a16="http://schemas.microsoft.com/office/drawing/2014/main" id="{3233839D-DF1F-44BC-9C59-A12C901C6436}"/>
            </a:ext>
          </a:extLst>
        </xdr:cNvPr>
        <xdr:cNvCxnSpPr/>
      </xdr:nvCxnSpPr>
      <xdr:spPr>
        <a:xfrm flipV="1">
          <a:off x="19202400" y="10097770"/>
          <a:ext cx="752475" cy="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43841</xdr:rowOff>
    </xdr:from>
    <xdr:to>
      <xdr:col>107</xdr:col>
      <xdr:colOff>101600</xdr:colOff>
      <xdr:row>62</xdr:row>
      <xdr:rowOff>145441</xdr:rowOff>
    </xdr:to>
    <xdr:sp macro="" textlink="">
      <xdr:nvSpPr>
        <xdr:cNvPr id="705" name="楕円 704">
          <a:extLst>
            <a:ext uri="{FF2B5EF4-FFF2-40B4-BE49-F238E27FC236}">
              <a16:creationId xmlns:a16="http://schemas.microsoft.com/office/drawing/2014/main" id="{A0428728-6AA5-4F93-87BF-7C6AEFDAEA52}"/>
            </a:ext>
          </a:extLst>
        </xdr:cNvPr>
        <xdr:cNvSpPr/>
      </xdr:nvSpPr>
      <xdr:spPr>
        <a:xfrm>
          <a:off x="18345150" y="1009589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72237</xdr:rowOff>
    </xdr:from>
    <xdr:to>
      <xdr:col>111</xdr:col>
      <xdr:colOff>177800</xdr:colOff>
      <xdr:row>62</xdr:row>
      <xdr:rowOff>94641</xdr:rowOff>
    </xdr:to>
    <xdr:cxnSp macro="">
      <xdr:nvCxnSpPr>
        <xdr:cNvPr id="706" name="直線コネクタ 705">
          <a:extLst>
            <a:ext uri="{FF2B5EF4-FFF2-40B4-BE49-F238E27FC236}">
              <a16:creationId xmlns:a16="http://schemas.microsoft.com/office/drawing/2014/main" id="{74D7470C-1951-4672-93C8-89C53903A6E2}"/>
            </a:ext>
          </a:extLst>
        </xdr:cNvPr>
        <xdr:cNvCxnSpPr/>
      </xdr:nvCxnSpPr>
      <xdr:spPr>
        <a:xfrm flipV="1">
          <a:off x="18392775" y="10117937"/>
          <a:ext cx="809625" cy="2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62585</xdr:rowOff>
    </xdr:from>
    <xdr:to>
      <xdr:col>102</xdr:col>
      <xdr:colOff>165100</xdr:colOff>
      <xdr:row>62</xdr:row>
      <xdr:rowOff>164185</xdr:rowOff>
    </xdr:to>
    <xdr:sp macro="" textlink="">
      <xdr:nvSpPr>
        <xdr:cNvPr id="707" name="楕円 706">
          <a:extLst>
            <a:ext uri="{FF2B5EF4-FFF2-40B4-BE49-F238E27FC236}">
              <a16:creationId xmlns:a16="http://schemas.microsoft.com/office/drawing/2014/main" id="{491868F7-584C-4EC8-BF6D-EC8B2DB5C7C0}"/>
            </a:ext>
          </a:extLst>
        </xdr:cNvPr>
        <xdr:cNvSpPr/>
      </xdr:nvSpPr>
      <xdr:spPr>
        <a:xfrm>
          <a:off x="17554575" y="101146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94641</xdr:rowOff>
    </xdr:from>
    <xdr:to>
      <xdr:col>107</xdr:col>
      <xdr:colOff>50800</xdr:colOff>
      <xdr:row>62</xdr:row>
      <xdr:rowOff>113385</xdr:rowOff>
    </xdr:to>
    <xdr:cxnSp macro="">
      <xdr:nvCxnSpPr>
        <xdr:cNvPr id="708" name="直線コネクタ 707">
          <a:extLst>
            <a:ext uri="{FF2B5EF4-FFF2-40B4-BE49-F238E27FC236}">
              <a16:creationId xmlns:a16="http://schemas.microsoft.com/office/drawing/2014/main" id="{BF674774-2ED4-41BA-9932-067A28DCC223}"/>
            </a:ext>
          </a:extLst>
        </xdr:cNvPr>
        <xdr:cNvCxnSpPr/>
      </xdr:nvCxnSpPr>
      <xdr:spPr>
        <a:xfrm flipV="1">
          <a:off x="17602200" y="10143516"/>
          <a:ext cx="790575"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74016</xdr:rowOff>
    </xdr:from>
    <xdr:to>
      <xdr:col>98</xdr:col>
      <xdr:colOff>38100</xdr:colOff>
      <xdr:row>63</xdr:row>
      <xdr:rowOff>4166</xdr:rowOff>
    </xdr:to>
    <xdr:sp macro="" textlink="">
      <xdr:nvSpPr>
        <xdr:cNvPr id="709" name="楕円 708">
          <a:extLst>
            <a:ext uri="{FF2B5EF4-FFF2-40B4-BE49-F238E27FC236}">
              <a16:creationId xmlns:a16="http://schemas.microsoft.com/office/drawing/2014/main" id="{1CCDFDFD-C776-43C7-9F25-02A83DD4F754}"/>
            </a:ext>
          </a:extLst>
        </xdr:cNvPr>
        <xdr:cNvSpPr/>
      </xdr:nvSpPr>
      <xdr:spPr>
        <a:xfrm>
          <a:off x="16754475" y="101228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113385</xdr:rowOff>
    </xdr:from>
    <xdr:to>
      <xdr:col>102</xdr:col>
      <xdr:colOff>114300</xdr:colOff>
      <xdr:row>62</xdr:row>
      <xdr:rowOff>124816</xdr:rowOff>
    </xdr:to>
    <xdr:cxnSp macro="">
      <xdr:nvCxnSpPr>
        <xdr:cNvPr id="710" name="直線コネクタ 709">
          <a:extLst>
            <a:ext uri="{FF2B5EF4-FFF2-40B4-BE49-F238E27FC236}">
              <a16:creationId xmlns:a16="http://schemas.microsoft.com/office/drawing/2014/main" id="{BF3CFAA3-B843-4539-A4CC-FA98C89577EB}"/>
            </a:ext>
          </a:extLst>
        </xdr:cNvPr>
        <xdr:cNvCxnSpPr/>
      </xdr:nvCxnSpPr>
      <xdr:spPr>
        <a:xfrm flipV="1">
          <a:off x="16802100" y="10162260"/>
          <a:ext cx="8001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16121</xdr:rowOff>
    </xdr:from>
    <xdr:ext cx="469744" cy="259045"/>
    <xdr:sp macro="" textlink="">
      <xdr:nvSpPr>
        <xdr:cNvPr id="711" name="n_1aveValue【学校施設】&#10;一人当たり面積">
          <a:extLst>
            <a:ext uri="{FF2B5EF4-FFF2-40B4-BE49-F238E27FC236}">
              <a16:creationId xmlns:a16="http://schemas.microsoft.com/office/drawing/2014/main" id="{98F506C8-A56C-4328-BC3D-2471186F47EC}"/>
            </a:ext>
          </a:extLst>
        </xdr:cNvPr>
        <xdr:cNvSpPr txBox="1"/>
      </xdr:nvSpPr>
      <xdr:spPr>
        <a:xfrm>
          <a:off x="18983402" y="974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48582</xdr:rowOff>
    </xdr:from>
    <xdr:ext cx="469744" cy="259045"/>
    <xdr:sp macro="" textlink="">
      <xdr:nvSpPr>
        <xdr:cNvPr id="712" name="n_2aveValue【学校施設】&#10;一人当たり面積">
          <a:extLst>
            <a:ext uri="{FF2B5EF4-FFF2-40B4-BE49-F238E27FC236}">
              <a16:creationId xmlns:a16="http://schemas.microsoft.com/office/drawing/2014/main" id="{B1B6FBBD-731A-4183-94DF-A591D27CB43F}"/>
            </a:ext>
          </a:extLst>
        </xdr:cNvPr>
        <xdr:cNvSpPr txBox="1"/>
      </xdr:nvSpPr>
      <xdr:spPr>
        <a:xfrm>
          <a:off x="18183302" y="977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160138</xdr:rowOff>
    </xdr:from>
    <xdr:ext cx="469744" cy="259045"/>
    <xdr:sp macro="" textlink="">
      <xdr:nvSpPr>
        <xdr:cNvPr id="713" name="n_3aveValue【学校施設】&#10;一人当たり面積">
          <a:extLst>
            <a:ext uri="{FF2B5EF4-FFF2-40B4-BE49-F238E27FC236}">
              <a16:creationId xmlns:a16="http://schemas.microsoft.com/office/drawing/2014/main" id="{AD7E0EC5-A467-4DB2-90AC-AAFACCF3CDC2}"/>
            </a:ext>
          </a:extLst>
        </xdr:cNvPr>
        <xdr:cNvSpPr txBox="1"/>
      </xdr:nvSpPr>
      <xdr:spPr>
        <a:xfrm>
          <a:off x="17383202" y="988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24554</xdr:rowOff>
    </xdr:from>
    <xdr:ext cx="469744" cy="259045"/>
    <xdr:sp macro="" textlink="">
      <xdr:nvSpPr>
        <xdr:cNvPr id="714" name="n_4aveValue【学校施設】&#10;一人当たり面積">
          <a:extLst>
            <a:ext uri="{FF2B5EF4-FFF2-40B4-BE49-F238E27FC236}">
              <a16:creationId xmlns:a16="http://schemas.microsoft.com/office/drawing/2014/main" id="{77875D70-BE43-4EAF-9670-505136FC08F4}"/>
            </a:ext>
          </a:extLst>
        </xdr:cNvPr>
        <xdr:cNvSpPr txBox="1"/>
      </xdr:nvSpPr>
      <xdr:spPr>
        <a:xfrm>
          <a:off x="16592627" y="1023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114164</xdr:rowOff>
    </xdr:from>
    <xdr:ext cx="469744" cy="259045"/>
    <xdr:sp macro="" textlink="">
      <xdr:nvSpPr>
        <xdr:cNvPr id="715" name="n_1mainValue【学校施設】&#10;一人当たり面積">
          <a:extLst>
            <a:ext uri="{FF2B5EF4-FFF2-40B4-BE49-F238E27FC236}">
              <a16:creationId xmlns:a16="http://schemas.microsoft.com/office/drawing/2014/main" id="{6FCAE3D9-BAA0-4AD8-87E6-B2C57D55510E}"/>
            </a:ext>
          </a:extLst>
        </xdr:cNvPr>
        <xdr:cNvSpPr txBox="1"/>
      </xdr:nvSpPr>
      <xdr:spPr>
        <a:xfrm>
          <a:off x="18983402" y="1016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136568</xdr:rowOff>
    </xdr:from>
    <xdr:ext cx="469744" cy="259045"/>
    <xdr:sp macro="" textlink="">
      <xdr:nvSpPr>
        <xdr:cNvPr id="716" name="n_2mainValue【学校施設】&#10;一人当たり面積">
          <a:extLst>
            <a:ext uri="{FF2B5EF4-FFF2-40B4-BE49-F238E27FC236}">
              <a16:creationId xmlns:a16="http://schemas.microsoft.com/office/drawing/2014/main" id="{2370892F-1252-47D6-AAF0-E8AB2D724AF2}"/>
            </a:ext>
          </a:extLst>
        </xdr:cNvPr>
        <xdr:cNvSpPr txBox="1"/>
      </xdr:nvSpPr>
      <xdr:spPr>
        <a:xfrm>
          <a:off x="18183302" y="1018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155312</xdr:rowOff>
    </xdr:from>
    <xdr:ext cx="469744" cy="259045"/>
    <xdr:sp macro="" textlink="">
      <xdr:nvSpPr>
        <xdr:cNvPr id="717" name="n_3mainValue【学校施設】&#10;一人当たり面積">
          <a:extLst>
            <a:ext uri="{FF2B5EF4-FFF2-40B4-BE49-F238E27FC236}">
              <a16:creationId xmlns:a16="http://schemas.microsoft.com/office/drawing/2014/main" id="{C45B8D92-5EE1-4901-AA35-F54E19EC101F}"/>
            </a:ext>
          </a:extLst>
        </xdr:cNvPr>
        <xdr:cNvSpPr txBox="1"/>
      </xdr:nvSpPr>
      <xdr:spPr>
        <a:xfrm>
          <a:off x="17383202" y="102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20693</xdr:rowOff>
    </xdr:from>
    <xdr:ext cx="469744" cy="259045"/>
    <xdr:sp macro="" textlink="">
      <xdr:nvSpPr>
        <xdr:cNvPr id="718" name="n_4mainValue【学校施設】&#10;一人当たり面積">
          <a:extLst>
            <a:ext uri="{FF2B5EF4-FFF2-40B4-BE49-F238E27FC236}">
              <a16:creationId xmlns:a16="http://schemas.microsoft.com/office/drawing/2014/main" id="{D0824898-5C04-46CF-AE55-A25A6F932DE3}"/>
            </a:ext>
          </a:extLst>
        </xdr:cNvPr>
        <xdr:cNvSpPr txBox="1"/>
      </xdr:nvSpPr>
      <xdr:spPr>
        <a:xfrm>
          <a:off x="16592627" y="990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8A86E63B-055C-4D2E-96D2-67480ACB4B93}"/>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21B7A530-2DD5-4F4C-9466-63B573852E46}"/>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8CD33CEC-E02E-4BF4-9B7F-40824C63333E}"/>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18EFF907-16D1-4122-969B-39F6EBB4403E}"/>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33855769-31D7-4E31-B826-C4B40E91E92B}"/>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F8EA8786-BEA3-4331-8DF6-3694E6953ECB}"/>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CB7E52AC-0AB1-47EC-91C2-35017E635BFF}"/>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4CAB5837-03C7-4107-B379-60C6C53AB68D}"/>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9CBF7E11-BCCB-449F-8C23-F5E0C69CA3D9}"/>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748C4416-4844-470C-AE7C-C412D151519B}"/>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5EA2B2B9-9649-4840-9EAC-505D4120C084}"/>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a:extLst>
            <a:ext uri="{FF2B5EF4-FFF2-40B4-BE49-F238E27FC236}">
              <a16:creationId xmlns:a16="http://schemas.microsoft.com/office/drawing/2014/main" id="{FBF49DF7-BF02-497D-9E86-20107790A4C5}"/>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a:extLst>
            <a:ext uri="{FF2B5EF4-FFF2-40B4-BE49-F238E27FC236}">
              <a16:creationId xmlns:a16="http://schemas.microsoft.com/office/drawing/2014/main" id="{E191FA02-034F-423B-91D7-ADC1286209E3}"/>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a:extLst>
            <a:ext uri="{FF2B5EF4-FFF2-40B4-BE49-F238E27FC236}">
              <a16:creationId xmlns:a16="http://schemas.microsoft.com/office/drawing/2014/main" id="{8F3E3B03-0DBE-46A1-BEBA-D052968B39B0}"/>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a:extLst>
            <a:ext uri="{FF2B5EF4-FFF2-40B4-BE49-F238E27FC236}">
              <a16:creationId xmlns:a16="http://schemas.microsoft.com/office/drawing/2014/main" id="{93573F68-9D16-461F-90F6-DD6F395203A0}"/>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a:extLst>
            <a:ext uri="{FF2B5EF4-FFF2-40B4-BE49-F238E27FC236}">
              <a16:creationId xmlns:a16="http://schemas.microsoft.com/office/drawing/2014/main" id="{D6AC80F9-8C4A-4CD7-8111-CB01C47EAAA9}"/>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a:extLst>
            <a:ext uri="{FF2B5EF4-FFF2-40B4-BE49-F238E27FC236}">
              <a16:creationId xmlns:a16="http://schemas.microsoft.com/office/drawing/2014/main" id="{29D931CB-FD5F-496E-983A-D98083D1BA7B}"/>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a:extLst>
            <a:ext uri="{FF2B5EF4-FFF2-40B4-BE49-F238E27FC236}">
              <a16:creationId xmlns:a16="http://schemas.microsoft.com/office/drawing/2014/main" id="{3D5CD3BE-6301-44A1-8A0C-DFEF691122BA}"/>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a:extLst>
            <a:ext uri="{FF2B5EF4-FFF2-40B4-BE49-F238E27FC236}">
              <a16:creationId xmlns:a16="http://schemas.microsoft.com/office/drawing/2014/main" id="{2E34B00A-4500-47F0-9726-D267D2297086}"/>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a:extLst>
            <a:ext uri="{FF2B5EF4-FFF2-40B4-BE49-F238E27FC236}">
              <a16:creationId xmlns:a16="http://schemas.microsoft.com/office/drawing/2014/main" id="{17319506-10F6-4E93-A05A-61B2237E7ADD}"/>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a:extLst>
            <a:ext uri="{FF2B5EF4-FFF2-40B4-BE49-F238E27FC236}">
              <a16:creationId xmlns:a16="http://schemas.microsoft.com/office/drawing/2014/main" id="{D459B6FA-7C3F-41B1-92A2-E0D8A61C4D94}"/>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a:extLst>
            <a:ext uri="{FF2B5EF4-FFF2-40B4-BE49-F238E27FC236}">
              <a16:creationId xmlns:a16="http://schemas.microsoft.com/office/drawing/2014/main" id="{C7360167-0C4E-42F6-B664-385B04EFC60A}"/>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41" name="テキスト ボックス 740">
          <a:extLst>
            <a:ext uri="{FF2B5EF4-FFF2-40B4-BE49-F238E27FC236}">
              <a16:creationId xmlns:a16="http://schemas.microsoft.com/office/drawing/2014/main" id="{EF832245-5993-4226-BBAF-FC239D223E33}"/>
            </a:ext>
          </a:extLst>
        </xdr:cNvPr>
        <xdr:cNvSpPr txBox="1"/>
      </xdr:nvSpPr>
      <xdr:spPr>
        <a:xfrm>
          <a:off x="10845966" y="124207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71CB9F80-4091-4F75-AAC5-D3264D3C1247}"/>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3" name="テキスト ボックス 742">
          <a:extLst>
            <a:ext uri="{FF2B5EF4-FFF2-40B4-BE49-F238E27FC236}">
              <a16:creationId xmlns:a16="http://schemas.microsoft.com/office/drawing/2014/main" id="{A38B348F-4000-44EC-B509-B882291AE976}"/>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a:extLst>
            <a:ext uri="{FF2B5EF4-FFF2-40B4-BE49-F238E27FC236}">
              <a16:creationId xmlns:a16="http://schemas.microsoft.com/office/drawing/2014/main" id="{0A9EEA0C-F59B-4C44-8D62-DC8C05E98E8B}"/>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155666</xdr:rowOff>
    </xdr:to>
    <xdr:cxnSp macro="">
      <xdr:nvCxnSpPr>
        <xdr:cNvPr id="745" name="直線コネクタ 744">
          <a:extLst>
            <a:ext uri="{FF2B5EF4-FFF2-40B4-BE49-F238E27FC236}">
              <a16:creationId xmlns:a16="http://schemas.microsoft.com/office/drawing/2014/main" id="{7E07DBB0-41E5-4510-B536-ECEB7223D699}"/>
            </a:ext>
          </a:extLst>
        </xdr:cNvPr>
        <xdr:cNvCxnSpPr/>
      </xdr:nvCxnSpPr>
      <xdr:spPr>
        <a:xfrm flipV="1">
          <a:off x="14696439" y="12589329"/>
          <a:ext cx="0" cy="1504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159493</xdr:rowOff>
    </xdr:from>
    <xdr:ext cx="405111" cy="259045"/>
    <xdr:sp macro="" textlink="">
      <xdr:nvSpPr>
        <xdr:cNvPr id="746" name="【児童館】&#10;有形固定資産減価償却率最小値テキスト">
          <a:extLst>
            <a:ext uri="{FF2B5EF4-FFF2-40B4-BE49-F238E27FC236}">
              <a16:creationId xmlns:a16="http://schemas.microsoft.com/office/drawing/2014/main" id="{72D5D1A3-8A05-4898-A19C-7C294961BC9D}"/>
            </a:ext>
          </a:extLst>
        </xdr:cNvPr>
        <xdr:cNvSpPr txBox="1"/>
      </xdr:nvSpPr>
      <xdr:spPr>
        <a:xfrm>
          <a:off x="14735175" y="14097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155666</xdr:rowOff>
    </xdr:from>
    <xdr:to>
      <xdr:col>86</xdr:col>
      <xdr:colOff>25400</xdr:colOff>
      <xdr:row>86</xdr:row>
      <xdr:rowOff>155666</xdr:rowOff>
    </xdr:to>
    <xdr:cxnSp macro="">
      <xdr:nvCxnSpPr>
        <xdr:cNvPr id="747" name="直線コネクタ 746">
          <a:extLst>
            <a:ext uri="{FF2B5EF4-FFF2-40B4-BE49-F238E27FC236}">
              <a16:creationId xmlns:a16="http://schemas.microsoft.com/office/drawing/2014/main" id="{A8F0E488-8935-46FA-98E0-908B74D298D8}"/>
            </a:ext>
          </a:extLst>
        </xdr:cNvPr>
        <xdr:cNvCxnSpPr/>
      </xdr:nvCxnSpPr>
      <xdr:spPr>
        <a:xfrm>
          <a:off x="14611350" y="140939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405111" cy="259045"/>
    <xdr:sp macro="" textlink="">
      <xdr:nvSpPr>
        <xdr:cNvPr id="748" name="【児童館】&#10;有形固定資産減価償却率最大値テキスト">
          <a:extLst>
            <a:ext uri="{FF2B5EF4-FFF2-40B4-BE49-F238E27FC236}">
              <a16:creationId xmlns:a16="http://schemas.microsoft.com/office/drawing/2014/main" id="{59A7C0F3-1616-49E0-8E32-5DC44E0AB6E7}"/>
            </a:ext>
          </a:extLst>
        </xdr:cNvPr>
        <xdr:cNvSpPr txBox="1"/>
      </xdr:nvSpPr>
      <xdr:spPr>
        <a:xfrm>
          <a:off x="14735175" y="12374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749" name="直線コネクタ 748">
          <a:extLst>
            <a:ext uri="{FF2B5EF4-FFF2-40B4-BE49-F238E27FC236}">
              <a16:creationId xmlns:a16="http://schemas.microsoft.com/office/drawing/2014/main" id="{50A6FE96-EDD8-4DAE-8034-6A196372A703}"/>
            </a:ext>
          </a:extLst>
        </xdr:cNvPr>
        <xdr:cNvCxnSpPr/>
      </xdr:nvCxnSpPr>
      <xdr:spPr>
        <a:xfrm>
          <a:off x="14611350" y="125893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59163</xdr:rowOff>
    </xdr:from>
    <xdr:ext cx="405111" cy="259045"/>
    <xdr:sp macro="" textlink="">
      <xdr:nvSpPr>
        <xdr:cNvPr id="750" name="【児童館】&#10;有形固定資産減価償却率平均値テキスト">
          <a:extLst>
            <a:ext uri="{FF2B5EF4-FFF2-40B4-BE49-F238E27FC236}">
              <a16:creationId xmlns:a16="http://schemas.microsoft.com/office/drawing/2014/main" id="{B0B06EA1-579E-4B95-BF99-4C1411D6A155}"/>
            </a:ext>
          </a:extLst>
        </xdr:cNvPr>
        <xdr:cNvSpPr txBox="1"/>
      </xdr:nvSpPr>
      <xdr:spPr>
        <a:xfrm>
          <a:off x="14735175" y="13184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36286</xdr:rowOff>
    </xdr:from>
    <xdr:to>
      <xdr:col>85</xdr:col>
      <xdr:colOff>177800</xdr:colOff>
      <xdr:row>82</xdr:row>
      <xdr:rowOff>137886</xdr:rowOff>
    </xdr:to>
    <xdr:sp macro="" textlink="">
      <xdr:nvSpPr>
        <xdr:cNvPr id="751" name="フローチャート: 判断 750">
          <a:extLst>
            <a:ext uri="{FF2B5EF4-FFF2-40B4-BE49-F238E27FC236}">
              <a16:creationId xmlns:a16="http://schemas.microsoft.com/office/drawing/2014/main" id="{A11520E7-5FE2-4512-A83E-65DB3CCC5CAE}"/>
            </a:ext>
          </a:extLst>
        </xdr:cNvPr>
        <xdr:cNvSpPr/>
      </xdr:nvSpPr>
      <xdr:spPr>
        <a:xfrm>
          <a:off x="14649450" y="133236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3629</xdr:rowOff>
    </xdr:from>
    <xdr:to>
      <xdr:col>81</xdr:col>
      <xdr:colOff>101600</xdr:colOff>
      <xdr:row>82</xdr:row>
      <xdr:rowOff>105229</xdr:rowOff>
    </xdr:to>
    <xdr:sp macro="" textlink="">
      <xdr:nvSpPr>
        <xdr:cNvPr id="752" name="フローチャート: 判断 751">
          <a:extLst>
            <a:ext uri="{FF2B5EF4-FFF2-40B4-BE49-F238E27FC236}">
              <a16:creationId xmlns:a16="http://schemas.microsoft.com/office/drawing/2014/main" id="{91D2E578-E41B-49C8-A557-EEF169872B67}"/>
            </a:ext>
          </a:extLst>
        </xdr:cNvPr>
        <xdr:cNvSpPr/>
      </xdr:nvSpPr>
      <xdr:spPr>
        <a:xfrm>
          <a:off x="13887450" y="132941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3629</xdr:rowOff>
    </xdr:from>
    <xdr:to>
      <xdr:col>76</xdr:col>
      <xdr:colOff>165100</xdr:colOff>
      <xdr:row>82</xdr:row>
      <xdr:rowOff>105229</xdr:rowOff>
    </xdr:to>
    <xdr:sp macro="" textlink="">
      <xdr:nvSpPr>
        <xdr:cNvPr id="753" name="フローチャート: 判断 752">
          <a:extLst>
            <a:ext uri="{FF2B5EF4-FFF2-40B4-BE49-F238E27FC236}">
              <a16:creationId xmlns:a16="http://schemas.microsoft.com/office/drawing/2014/main" id="{D2AA7305-E395-4677-9384-EF0D24D931AE}"/>
            </a:ext>
          </a:extLst>
        </xdr:cNvPr>
        <xdr:cNvSpPr/>
      </xdr:nvSpPr>
      <xdr:spPr>
        <a:xfrm>
          <a:off x="13096875" y="1329417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33020</xdr:rowOff>
    </xdr:from>
    <xdr:to>
      <xdr:col>72</xdr:col>
      <xdr:colOff>38100</xdr:colOff>
      <xdr:row>82</xdr:row>
      <xdr:rowOff>134620</xdr:rowOff>
    </xdr:to>
    <xdr:sp macro="" textlink="">
      <xdr:nvSpPr>
        <xdr:cNvPr id="754" name="フローチャート: 判断 753">
          <a:extLst>
            <a:ext uri="{FF2B5EF4-FFF2-40B4-BE49-F238E27FC236}">
              <a16:creationId xmlns:a16="http://schemas.microsoft.com/office/drawing/2014/main" id="{7CEF5F66-D605-4FFB-99E4-B1D8AD1444C2}"/>
            </a:ext>
          </a:extLst>
        </xdr:cNvPr>
        <xdr:cNvSpPr/>
      </xdr:nvSpPr>
      <xdr:spPr>
        <a:xfrm>
          <a:off x="12296775" y="133172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78739</xdr:rowOff>
    </xdr:from>
    <xdr:to>
      <xdr:col>67</xdr:col>
      <xdr:colOff>101600</xdr:colOff>
      <xdr:row>83</xdr:row>
      <xdr:rowOff>8889</xdr:rowOff>
    </xdr:to>
    <xdr:sp macro="" textlink="">
      <xdr:nvSpPr>
        <xdr:cNvPr id="755" name="フローチャート: 判断 754">
          <a:extLst>
            <a:ext uri="{FF2B5EF4-FFF2-40B4-BE49-F238E27FC236}">
              <a16:creationId xmlns:a16="http://schemas.microsoft.com/office/drawing/2014/main" id="{17C756E3-FBBE-4E48-97FA-4A01FBEDAF8C}"/>
            </a:ext>
          </a:extLst>
        </xdr:cNvPr>
        <xdr:cNvSpPr/>
      </xdr:nvSpPr>
      <xdr:spPr>
        <a:xfrm>
          <a:off x="11487150" y="133661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4ECFFC77-8EE5-4342-BC8D-FD52D4DDCE2F}"/>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C57F42CD-CFBA-4B3F-9146-FACEF92ECF52}"/>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5C68E5C-6033-416C-8A63-7ABCABB89074}"/>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D74CD63E-8364-429C-9C98-9654AC7C58E3}"/>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81C763E8-D99B-4857-A9AC-FF7184B4955E}"/>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761" name="楕円 760">
          <a:extLst>
            <a:ext uri="{FF2B5EF4-FFF2-40B4-BE49-F238E27FC236}">
              <a16:creationId xmlns:a16="http://schemas.microsoft.com/office/drawing/2014/main" id="{03BEDBF6-EC06-4AC5-A1D6-2E884DF07FD6}"/>
            </a:ext>
          </a:extLst>
        </xdr:cNvPr>
        <xdr:cNvSpPr/>
      </xdr:nvSpPr>
      <xdr:spPr>
        <a:xfrm>
          <a:off x="14649450" y="134379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129013</xdr:rowOff>
    </xdr:from>
    <xdr:ext cx="405111" cy="259045"/>
    <xdr:sp macro="" textlink="">
      <xdr:nvSpPr>
        <xdr:cNvPr id="762" name="【児童館】&#10;有形固定資産減価償却率該当値テキスト">
          <a:extLst>
            <a:ext uri="{FF2B5EF4-FFF2-40B4-BE49-F238E27FC236}">
              <a16:creationId xmlns:a16="http://schemas.microsoft.com/office/drawing/2014/main" id="{1069B8D9-830C-444B-81DE-2819FE38D5EB}"/>
            </a:ext>
          </a:extLst>
        </xdr:cNvPr>
        <xdr:cNvSpPr txBox="1"/>
      </xdr:nvSpPr>
      <xdr:spPr>
        <a:xfrm>
          <a:off x="14735175" y="1341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150586</xdr:rowOff>
    </xdr:from>
    <xdr:to>
      <xdr:col>81</xdr:col>
      <xdr:colOff>101600</xdr:colOff>
      <xdr:row>83</xdr:row>
      <xdr:rowOff>80736</xdr:rowOff>
    </xdr:to>
    <xdr:sp macro="" textlink="">
      <xdr:nvSpPr>
        <xdr:cNvPr id="763" name="楕円 762">
          <a:extLst>
            <a:ext uri="{FF2B5EF4-FFF2-40B4-BE49-F238E27FC236}">
              <a16:creationId xmlns:a16="http://schemas.microsoft.com/office/drawing/2014/main" id="{01FB53D1-A944-49A6-8246-57246E3F8F3B}"/>
            </a:ext>
          </a:extLst>
        </xdr:cNvPr>
        <xdr:cNvSpPr/>
      </xdr:nvSpPr>
      <xdr:spPr>
        <a:xfrm>
          <a:off x="13887450" y="134379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29936</xdr:rowOff>
    </xdr:from>
    <xdr:to>
      <xdr:col>85</xdr:col>
      <xdr:colOff>127000</xdr:colOff>
      <xdr:row>83</xdr:row>
      <xdr:rowOff>29936</xdr:rowOff>
    </xdr:to>
    <xdr:cxnSp macro="">
      <xdr:nvCxnSpPr>
        <xdr:cNvPr id="764" name="直線コネクタ 763">
          <a:extLst>
            <a:ext uri="{FF2B5EF4-FFF2-40B4-BE49-F238E27FC236}">
              <a16:creationId xmlns:a16="http://schemas.microsoft.com/office/drawing/2014/main" id="{29B4113F-3AFB-43FE-B24E-64BCFC7114A3}"/>
            </a:ext>
          </a:extLst>
        </xdr:cNvPr>
        <xdr:cNvCxnSpPr/>
      </xdr:nvCxnSpPr>
      <xdr:spPr>
        <a:xfrm>
          <a:off x="13935075" y="1347606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95069</xdr:rowOff>
    </xdr:from>
    <xdr:to>
      <xdr:col>76</xdr:col>
      <xdr:colOff>165100</xdr:colOff>
      <xdr:row>83</xdr:row>
      <xdr:rowOff>25219</xdr:rowOff>
    </xdr:to>
    <xdr:sp macro="" textlink="">
      <xdr:nvSpPr>
        <xdr:cNvPr id="765" name="楕円 764">
          <a:extLst>
            <a:ext uri="{FF2B5EF4-FFF2-40B4-BE49-F238E27FC236}">
              <a16:creationId xmlns:a16="http://schemas.microsoft.com/office/drawing/2014/main" id="{D1320F5D-E630-4AF5-B5BE-6C29B69DB1DD}"/>
            </a:ext>
          </a:extLst>
        </xdr:cNvPr>
        <xdr:cNvSpPr/>
      </xdr:nvSpPr>
      <xdr:spPr>
        <a:xfrm>
          <a:off x="13096875" y="133824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145869</xdr:rowOff>
    </xdr:from>
    <xdr:to>
      <xdr:col>81</xdr:col>
      <xdr:colOff>50800</xdr:colOff>
      <xdr:row>83</xdr:row>
      <xdr:rowOff>29936</xdr:rowOff>
    </xdr:to>
    <xdr:cxnSp macro="">
      <xdr:nvCxnSpPr>
        <xdr:cNvPr id="766" name="直線コネクタ 765">
          <a:extLst>
            <a:ext uri="{FF2B5EF4-FFF2-40B4-BE49-F238E27FC236}">
              <a16:creationId xmlns:a16="http://schemas.microsoft.com/office/drawing/2014/main" id="{0620450B-7948-449C-A82D-0E13393FB43A}"/>
            </a:ext>
          </a:extLst>
        </xdr:cNvPr>
        <xdr:cNvCxnSpPr/>
      </xdr:nvCxnSpPr>
      <xdr:spPr>
        <a:xfrm>
          <a:off x="13144500" y="13430069"/>
          <a:ext cx="790575" cy="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42818</xdr:rowOff>
    </xdr:from>
    <xdr:to>
      <xdr:col>72</xdr:col>
      <xdr:colOff>38100</xdr:colOff>
      <xdr:row>82</xdr:row>
      <xdr:rowOff>144418</xdr:rowOff>
    </xdr:to>
    <xdr:sp macro="" textlink="">
      <xdr:nvSpPr>
        <xdr:cNvPr id="767" name="楕円 766">
          <a:extLst>
            <a:ext uri="{FF2B5EF4-FFF2-40B4-BE49-F238E27FC236}">
              <a16:creationId xmlns:a16="http://schemas.microsoft.com/office/drawing/2014/main" id="{B8681660-EF58-4F55-A8EA-B7AB81966B3E}"/>
            </a:ext>
          </a:extLst>
        </xdr:cNvPr>
        <xdr:cNvSpPr/>
      </xdr:nvSpPr>
      <xdr:spPr>
        <a:xfrm>
          <a:off x="12296775" y="133333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93618</xdr:rowOff>
    </xdr:from>
    <xdr:to>
      <xdr:col>76</xdr:col>
      <xdr:colOff>114300</xdr:colOff>
      <xdr:row>82</xdr:row>
      <xdr:rowOff>145869</xdr:rowOff>
    </xdr:to>
    <xdr:cxnSp macro="">
      <xdr:nvCxnSpPr>
        <xdr:cNvPr id="768" name="直線コネクタ 767">
          <a:extLst>
            <a:ext uri="{FF2B5EF4-FFF2-40B4-BE49-F238E27FC236}">
              <a16:creationId xmlns:a16="http://schemas.microsoft.com/office/drawing/2014/main" id="{1E079C28-6DCC-4F05-83AE-B35F08AA10FF}"/>
            </a:ext>
          </a:extLst>
        </xdr:cNvPr>
        <xdr:cNvCxnSpPr/>
      </xdr:nvCxnSpPr>
      <xdr:spPr>
        <a:xfrm>
          <a:off x="12344400" y="13380993"/>
          <a:ext cx="800100" cy="4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158750</xdr:rowOff>
    </xdr:from>
    <xdr:to>
      <xdr:col>67</xdr:col>
      <xdr:colOff>101600</xdr:colOff>
      <xdr:row>82</xdr:row>
      <xdr:rowOff>88900</xdr:rowOff>
    </xdr:to>
    <xdr:sp macro="" textlink="">
      <xdr:nvSpPr>
        <xdr:cNvPr id="769" name="楕円 768">
          <a:extLst>
            <a:ext uri="{FF2B5EF4-FFF2-40B4-BE49-F238E27FC236}">
              <a16:creationId xmlns:a16="http://schemas.microsoft.com/office/drawing/2014/main" id="{E32C95D7-9B49-468A-912B-7FBEF82D8879}"/>
            </a:ext>
          </a:extLst>
        </xdr:cNvPr>
        <xdr:cNvSpPr/>
      </xdr:nvSpPr>
      <xdr:spPr>
        <a:xfrm>
          <a:off x="11487150" y="132873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38100</xdr:rowOff>
    </xdr:from>
    <xdr:to>
      <xdr:col>71</xdr:col>
      <xdr:colOff>177800</xdr:colOff>
      <xdr:row>82</xdr:row>
      <xdr:rowOff>93618</xdr:rowOff>
    </xdr:to>
    <xdr:cxnSp macro="">
      <xdr:nvCxnSpPr>
        <xdr:cNvPr id="770" name="直線コネクタ 769">
          <a:extLst>
            <a:ext uri="{FF2B5EF4-FFF2-40B4-BE49-F238E27FC236}">
              <a16:creationId xmlns:a16="http://schemas.microsoft.com/office/drawing/2014/main" id="{6BF4A81C-7F57-49A9-86EA-3AC900AF1457}"/>
            </a:ext>
          </a:extLst>
        </xdr:cNvPr>
        <xdr:cNvCxnSpPr/>
      </xdr:nvCxnSpPr>
      <xdr:spPr>
        <a:xfrm>
          <a:off x="11534775" y="13325475"/>
          <a:ext cx="809625"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121756</xdr:rowOff>
    </xdr:from>
    <xdr:ext cx="405111" cy="259045"/>
    <xdr:sp macro="" textlink="">
      <xdr:nvSpPr>
        <xdr:cNvPr id="771" name="n_1aveValue【児童館】&#10;有形固定資産減価償却率">
          <a:extLst>
            <a:ext uri="{FF2B5EF4-FFF2-40B4-BE49-F238E27FC236}">
              <a16:creationId xmlns:a16="http://schemas.microsoft.com/office/drawing/2014/main" id="{2E2C50B0-C2F2-4D19-886E-7583608FA003}"/>
            </a:ext>
          </a:extLst>
        </xdr:cNvPr>
        <xdr:cNvSpPr txBox="1"/>
      </xdr:nvSpPr>
      <xdr:spPr>
        <a:xfrm>
          <a:off x="13745219" y="13088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121756</xdr:rowOff>
    </xdr:from>
    <xdr:ext cx="405111" cy="259045"/>
    <xdr:sp macro="" textlink="">
      <xdr:nvSpPr>
        <xdr:cNvPr id="772" name="n_2aveValue【児童館】&#10;有形固定資産減価償却率">
          <a:extLst>
            <a:ext uri="{FF2B5EF4-FFF2-40B4-BE49-F238E27FC236}">
              <a16:creationId xmlns:a16="http://schemas.microsoft.com/office/drawing/2014/main" id="{B465C8BB-F559-47CE-A26E-A8AAA7F1E956}"/>
            </a:ext>
          </a:extLst>
        </xdr:cNvPr>
        <xdr:cNvSpPr txBox="1"/>
      </xdr:nvSpPr>
      <xdr:spPr>
        <a:xfrm>
          <a:off x="12964169" y="13088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151147</xdr:rowOff>
    </xdr:from>
    <xdr:ext cx="405111" cy="259045"/>
    <xdr:sp macro="" textlink="">
      <xdr:nvSpPr>
        <xdr:cNvPr id="773" name="n_3aveValue【児童館】&#10;有形固定資産減価償却率">
          <a:extLst>
            <a:ext uri="{FF2B5EF4-FFF2-40B4-BE49-F238E27FC236}">
              <a16:creationId xmlns:a16="http://schemas.microsoft.com/office/drawing/2014/main" id="{AD0BA558-D0B8-487A-AD43-69CC808F19CA}"/>
            </a:ext>
          </a:extLst>
        </xdr:cNvPr>
        <xdr:cNvSpPr txBox="1"/>
      </xdr:nvSpPr>
      <xdr:spPr>
        <a:xfrm>
          <a:off x="12164069" y="1311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xdr:rowOff>
    </xdr:from>
    <xdr:ext cx="405111" cy="259045"/>
    <xdr:sp macro="" textlink="">
      <xdr:nvSpPr>
        <xdr:cNvPr id="774" name="n_4aveValue【児童館】&#10;有形固定資産減価償却率">
          <a:extLst>
            <a:ext uri="{FF2B5EF4-FFF2-40B4-BE49-F238E27FC236}">
              <a16:creationId xmlns:a16="http://schemas.microsoft.com/office/drawing/2014/main" id="{6850A10B-0B19-4F95-B263-6108B4554EE7}"/>
            </a:ext>
          </a:extLst>
        </xdr:cNvPr>
        <xdr:cNvSpPr txBox="1"/>
      </xdr:nvSpPr>
      <xdr:spPr>
        <a:xfrm>
          <a:off x="11354444" y="1344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71863</xdr:rowOff>
    </xdr:from>
    <xdr:ext cx="405111" cy="259045"/>
    <xdr:sp macro="" textlink="">
      <xdr:nvSpPr>
        <xdr:cNvPr id="775" name="n_1mainValue【児童館】&#10;有形固定資産減価償却率">
          <a:extLst>
            <a:ext uri="{FF2B5EF4-FFF2-40B4-BE49-F238E27FC236}">
              <a16:creationId xmlns:a16="http://schemas.microsoft.com/office/drawing/2014/main" id="{FC6DE634-D10C-4600-8A16-AA4B0AAA3102}"/>
            </a:ext>
          </a:extLst>
        </xdr:cNvPr>
        <xdr:cNvSpPr txBox="1"/>
      </xdr:nvSpPr>
      <xdr:spPr>
        <a:xfrm>
          <a:off x="13745219" y="1351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16346</xdr:rowOff>
    </xdr:from>
    <xdr:ext cx="405111" cy="259045"/>
    <xdr:sp macro="" textlink="">
      <xdr:nvSpPr>
        <xdr:cNvPr id="776" name="n_2mainValue【児童館】&#10;有形固定資産減価償却率">
          <a:extLst>
            <a:ext uri="{FF2B5EF4-FFF2-40B4-BE49-F238E27FC236}">
              <a16:creationId xmlns:a16="http://schemas.microsoft.com/office/drawing/2014/main" id="{A1E806A8-64AC-40A9-AE6E-5DD241F4F11B}"/>
            </a:ext>
          </a:extLst>
        </xdr:cNvPr>
        <xdr:cNvSpPr txBox="1"/>
      </xdr:nvSpPr>
      <xdr:spPr>
        <a:xfrm>
          <a:off x="12964169" y="1346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135545</xdr:rowOff>
    </xdr:from>
    <xdr:ext cx="405111" cy="259045"/>
    <xdr:sp macro="" textlink="">
      <xdr:nvSpPr>
        <xdr:cNvPr id="777" name="n_3mainValue【児童館】&#10;有形固定資産減価償却率">
          <a:extLst>
            <a:ext uri="{FF2B5EF4-FFF2-40B4-BE49-F238E27FC236}">
              <a16:creationId xmlns:a16="http://schemas.microsoft.com/office/drawing/2014/main" id="{BD690AAB-9D82-44E5-827A-EBAFCB23A0D7}"/>
            </a:ext>
          </a:extLst>
        </xdr:cNvPr>
        <xdr:cNvSpPr txBox="1"/>
      </xdr:nvSpPr>
      <xdr:spPr>
        <a:xfrm>
          <a:off x="12164069" y="1342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105427</xdr:rowOff>
    </xdr:from>
    <xdr:ext cx="405111" cy="259045"/>
    <xdr:sp macro="" textlink="">
      <xdr:nvSpPr>
        <xdr:cNvPr id="778" name="n_4mainValue【児童館】&#10;有形固定資産減価償却率">
          <a:extLst>
            <a:ext uri="{FF2B5EF4-FFF2-40B4-BE49-F238E27FC236}">
              <a16:creationId xmlns:a16="http://schemas.microsoft.com/office/drawing/2014/main" id="{7C51408B-425A-411A-B243-C5F200299B7E}"/>
            </a:ext>
          </a:extLst>
        </xdr:cNvPr>
        <xdr:cNvSpPr txBox="1"/>
      </xdr:nvSpPr>
      <xdr:spPr>
        <a:xfrm>
          <a:off x="11354444" y="1306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46E9BE94-D060-4FAE-8E8E-C799E1EA32D3}"/>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BE2824DC-DB68-40D0-BC90-0D57CEA9E0B1}"/>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8346C09B-515A-4B2A-84DB-0F4C7652ECCD}"/>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4F8A116C-C06F-40DC-B2DD-43F0DF5EE2CA}"/>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C42E7324-BB80-4201-8512-DD8D1D37C1DD}"/>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847924C8-4643-48BB-B4D5-3635413422F2}"/>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35B71A18-5361-4D86-8282-A1633D8672EA}"/>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68C17320-A85B-4256-9A62-739866CD31BF}"/>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655A878-C342-4AEA-B6EF-AE5756BA01DC}"/>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2FF7E466-D7AC-4C4D-B656-0587693FDBB9}"/>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9" name="直線コネクタ 788">
          <a:extLst>
            <a:ext uri="{FF2B5EF4-FFF2-40B4-BE49-F238E27FC236}">
              <a16:creationId xmlns:a16="http://schemas.microsoft.com/office/drawing/2014/main" id="{1F26FDA3-F86E-4646-A5C9-EA24C448CC8C}"/>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0" name="テキスト ボックス 789">
          <a:extLst>
            <a:ext uri="{FF2B5EF4-FFF2-40B4-BE49-F238E27FC236}">
              <a16:creationId xmlns:a16="http://schemas.microsoft.com/office/drawing/2014/main" id="{B47E7272-AE34-4614-858A-F16A8085934A}"/>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1" name="直線コネクタ 790">
          <a:extLst>
            <a:ext uri="{FF2B5EF4-FFF2-40B4-BE49-F238E27FC236}">
              <a16:creationId xmlns:a16="http://schemas.microsoft.com/office/drawing/2014/main" id="{1C4C96C5-8F48-4A79-963A-26B6B90E1BA8}"/>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2" name="テキスト ボックス 791">
          <a:extLst>
            <a:ext uri="{FF2B5EF4-FFF2-40B4-BE49-F238E27FC236}">
              <a16:creationId xmlns:a16="http://schemas.microsoft.com/office/drawing/2014/main" id="{81BEC5CA-A19B-4F73-881E-F3518CD696C2}"/>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a:extLst>
            <a:ext uri="{FF2B5EF4-FFF2-40B4-BE49-F238E27FC236}">
              <a16:creationId xmlns:a16="http://schemas.microsoft.com/office/drawing/2014/main" id="{D18C0060-CCD2-4A29-9EDC-85630C35522F}"/>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a:extLst>
            <a:ext uri="{FF2B5EF4-FFF2-40B4-BE49-F238E27FC236}">
              <a16:creationId xmlns:a16="http://schemas.microsoft.com/office/drawing/2014/main" id="{F9E6A356-3CDC-414D-B823-01410E72D541}"/>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5" name="直線コネクタ 794">
          <a:extLst>
            <a:ext uri="{FF2B5EF4-FFF2-40B4-BE49-F238E27FC236}">
              <a16:creationId xmlns:a16="http://schemas.microsoft.com/office/drawing/2014/main" id="{930BFCD5-A87D-4BBA-8EF9-33C5DC3F5A8F}"/>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6" name="テキスト ボックス 795">
          <a:extLst>
            <a:ext uri="{FF2B5EF4-FFF2-40B4-BE49-F238E27FC236}">
              <a16:creationId xmlns:a16="http://schemas.microsoft.com/office/drawing/2014/main" id="{C3810F48-80A8-4BF7-9717-039F67EE4B9F}"/>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7" name="直線コネクタ 796">
          <a:extLst>
            <a:ext uri="{FF2B5EF4-FFF2-40B4-BE49-F238E27FC236}">
              <a16:creationId xmlns:a16="http://schemas.microsoft.com/office/drawing/2014/main" id="{FEA51781-3DE1-4A70-A1F3-8AF4F9FC5714}"/>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8" name="テキスト ボックス 797">
          <a:extLst>
            <a:ext uri="{FF2B5EF4-FFF2-40B4-BE49-F238E27FC236}">
              <a16:creationId xmlns:a16="http://schemas.microsoft.com/office/drawing/2014/main" id="{3C9C17BC-3F99-4189-9A34-1BAA9468DDA8}"/>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2E01C814-F66C-4744-A149-400325B56416}"/>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ED762779-2365-40DD-8156-81F1A125E7B4}"/>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4989B925-E6C4-4E5D-A231-380AEA82A00B}"/>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137161</xdr:rowOff>
    </xdr:from>
    <xdr:to>
      <xdr:col>116</xdr:col>
      <xdr:colOff>62864</xdr:colOff>
      <xdr:row>85</xdr:row>
      <xdr:rowOff>163830</xdr:rowOff>
    </xdr:to>
    <xdr:cxnSp macro="">
      <xdr:nvCxnSpPr>
        <xdr:cNvPr id="802" name="直線コネクタ 801">
          <a:extLst>
            <a:ext uri="{FF2B5EF4-FFF2-40B4-BE49-F238E27FC236}">
              <a16:creationId xmlns:a16="http://schemas.microsoft.com/office/drawing/2014/main" id="{B6DF27EB-0CC0-407C-BF21-4D1686E58EE2}"/>
            </a:ext>
          </a:extLst>
        </xdr:cNvPr>
        <xdr:cNvCxnSpPr/>
      </xdr:nvCxnSpPr>
      <xdr:spPr>
        <a:xfrm flipV="1">
          <a:off x="19954239" y="13103861"/>
          <a:ext cx="0" cy="8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3" name="【児童館】&#10;一人当たり面積最小値テキスト">
          <a:extLst>
            <a:ext uri="{FF2B5EF4-FFF2-40B4-BE49-F238E27FC236}">
              <a16:creationId xmlns:a16="http://schemas.microsoft.com/office/drawing/2014/main" id="{ECA851D4-B6BB-4E7A-99D6-34E1237A909D}"/>
            </a:ext>
          </a:extLst>
        </xdr:cNvPr>
        <xdr:cNvSpPr txBox="1"/>
      </xdr:nvSpPr>
      <xdr:spPr>
        <a:xfrm>
          <a:off x="19992975"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4" name="直線コネクタ 803">
          <a:extLst>
            <a:ext uri="{FF2B5EF4-FFF2-40B4-BE49-F238E27FC236}">
              <a16:creationId xmlns:a16="http://schemas.microsoft.com/office/drawing/2014/main" id="{6B43CF41-07F1-4B40-9B20-A30F0E90619D}"/>
            </a:ext>
          </a:extLst>
        </xdr:cNvPr>
        <xdr:cNvCxnSpPr/>
      </xdr:nvCxnSpPr>
      <xdr:spPr>
        <a:xfrm>
          <a:off x="19878675" y="13933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83838</xdr:rowOff>
    </xdr:from>
    <xdr:ext cx="469744" cy="259045"/>
    <xdr:sp macro="" textlink="">
      <xdr:nvSpPr>
        <xdr:cNvPr id="805" name="【児童館】&#10;一人当たり面積最大値テキスト">
          <a:extLst>
            <a:ext uri="{FF2B5EF4-FFF2-40B4-BE49-F238E27FC236}">
              <a16:creationId xmlns:a16="http://schemas.microsoft.com/office/drawing/2014/main" id="{ADDF00C2-A8FC-4DE5-8843-AC0E9FF2E5B7}"/>
            </a:ext>
          </a:extLst>
        </xdr:cNvPr>
        <xdr:cNvSpPr txBox="1"/>
      </xdr:nvSpPr>
      <xdr:spPr>
        <a:xfrm>
          <a:off x="19992975" y="1288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137161</xdr:rowOff>
    </xdr:from>
    <xdr:to>
      <xdr:col>116</xdr:col>
      <xdr:colOff>152400</xdr:colOff>
      <xdr:row>80</xdr:row>
      <xdr:rowOff>137161</xdr:rowOff>
    </xdr:to>
    <xdr:cxnSp macro="">
      <xdr:nvCxnSpPr>
        <xdr:cNvPr id="806" name="直線コネクタ 805">
          <a:extLst>
            <a:ext uri="{FF2B5EF4-FFF2-40B4-BE49-F238E27FC236}">
              <a16:creationId xmlns:a16="http://schemas.microsoft.com/office/drawing/2014/main" id="{B4625346-A4EC-4CEA-9289-F3FD2D96DBFD}"/>
            </a:ext>
          </a:extLst>
        </xdr:cNvPr>
        <xdr:cNvCxnSpPr/>
      </xdr:nvCxnSpPr>
      <xdr:spPr>
        <a:xfrm>
          <a:off x="19878675" y="131038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807" name="【児童館】&#10;一人当たり面積平均値テキスト">
          <a:extLst>
            <a:ext uri="{FF2B5EF4-FFF2-40B4-BE49-F238E27FC236}">
              <a16:creationId xmlns:a16="http://schemas.microsoft.com/office/drawing/2014/main" id="{8A79C07E-929D-4D99-BAA8-6BD4001C4C4C}"/>
            </a:ext>
          </a:extLst>
        </xdr:cNvPr>
        <xdr:cNvSpPr txBox="1"/>
      </xdr:nvSpPr>
      <xdr:spPr>
        <a:xfrm>
          <a:off x="19992975" y="13494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08" name="フローチャート: 判断 807">
          <a:extLst>
            <a:ext uri="{FF2B5EF4-FFF2-40B4-BE49-F238E27FC236}">
              <a16:creationId xmlns:a16="http://schemas.microsoft.com/office/drawing/2014/main" id="{F7F71BE7-C3EF-4033-991D-4E98BF9D22FD}"/>
            </a:ext>
          </a:extLst>
        </xdr:cNvPr>
        <xdr:cNvSpPr/>
      </xdr:nvSpPr>
      <xdr:spPr>
        <a:xfrm>
          <a:off x="19897725" y="13639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809" name="フローチャート: 判断 808">
          <a:extLst>
            <a:ext uri="{FF2B5EF4-FFF2-40B4-BE49-F238E27FC236}">
              <a16:creationId xmlns:a16="http://schemas.microsoft.com/office/drawing/2014/main" id="{4365498F-7CB9-4A45-9432-9285640277DF}"/>
            </a:ext>
          </a:extLst>
        </xdr:cNvPr>
        <xdr:cNvSpPr/>
      </xdr:nvSpPr>
      <xdr:spPr>
        <a:xfrm>
          <a:off x="19154775" y="134981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74930</xdr:rowOff>
    </xdr:from>
    <xdr:to>
      <xdr:col>107</xdr:col>
      <xdr:colOff>101600</xdr:colOff>
      <xdr:row>78</xdr:row>
      <xdr:rowOff>5080</xdr:rowOff>
    </xdr:to>
    <xdr:sp macro="" textlink="">
      <xdr:nvSpPr>
        <xdr:cNvPr id="810" name="フローチャート: 判断 809">
          <a:extLst>
            <a:ext uri="{FF2B5EF4-FFF2-40B4-BE49-F238E27FC236}">
              <a16:creationId xmlns:a16="http://schemas.microsoft.com/office/drawing/2014/main" id="{B44E3539-954F-48CF-936B-5A0193B2443E}"/>
            </a:ext>
          </a:extLst>
        </xdr:cNvPr>
        <xdr:cNvSpPr/>
      </xdr:nvSpPr>
      <xdr:spPr>
        <a:xfrm>
          <a:off x="18345150" y="125526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811" name="フローチャート: 判断 810">
          <a:extLst>
            <a:ext uri="{FF2B5EF4-FFF2-40B4-BE49-F238E27FC236}">
              <a16:creationId xmlns:a16="http://schemas.microsoft.com/office/drawing/2014/main" id="{F8C0688E-73A0-410C-A6C4-DF1A77D3B988}"/>
            </a:ext>
          </a:extLst>
        </xdr:cNvPr>
        <xdr:cNvSpPr/>
      </xdr:nvSpPr>
      <xdr:spPr>
        <a:xfrm>
          <a:off x="17554575" y="135851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17780</xdr:rowOff>
    </xdr:from>
    <xdr:to>
      <xdr:col>98</xdr:col>
      <xdr:colOff>38100</xdr:colOff>
      <xdr:row>84</xdr:row>
      <xdr:rowOff>119380</xdr:rowOff>
    </xdr:to>
    <xdr:sp macro="" textlink="">
      <xdr:nvSpPr>
        <xdr:cNvPr id="812" name="フローチャート: 判断 811">
          <a:extLst>
            <a:ext uri="{FF2B5EF4-FFF2-40B4-BE49-F238E27FC236}">
              <a16:creationId xmlns:a16="http://schemas.microsoft.com/office/drawing/2014/main" id="{E7D699D6-5DC0-401E-9A2D-63421B9A57DB}"/>
            </a:ext>
          </a:extLst>
        </xdr:cNvPr>
        <xdr:cNvSpPr/>
      </xdr:nvSpPr>
      <xdr:spPr>
        <a:xfrm>
          <a:off x="16754475" y="136290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B6D9F8C1-0DB9-469C-9CF1-6563DDD93E1B}"/>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8AE5FD14-93DC-498B-99A8-C374DD1F51B0}"/>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CA2F99DD-CF17-47FC-821C-9B4D878BF9F7}"/>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77105EC-ED6A-49AD-91A0-99DD61EB55F0}"/>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C88DAE2B-F6B7-44C9-8931-D50DA0F8492B}"/>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8" name="楕円 817">
          <a:extLst>
            <a:ext uri="{FF2B5EF4-FFF2-40B4-BE49-F238E27FC236}">
              <a16:creationId xmlns:a16="http://schemas.microsoft.com/office/drawing/2014/main" id="{19D9E585-BC36-47D8-863D-26C37DF4D652}"/>
            </a:ext>
          </a:extLst>
        </xdr:cNvPr>
        <xdr:cNvSpPr/>
      </xdr:nvSpPr>
      <xdr:spPr>
        <a:xfrm>
          <a:off x="19897725" y="137947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819" name="【児童館】&#10;一人当たり面積該当値テキスト">
          <a:extLst>
            <a:ext uri="{FF2B5EF4-FFF2-40B4-BE49-F238E27FC236}">
              <a16:creationId xmlns:a16="http://schemas.microsoft.com/office/drawing/2014/main" id="{15688A09-C499-4DDF-ABA9-EED61DBB703D}"/>
            </a:ext>
          </a:extLst>
        </xdr:cNvPr>
        <xdr:cNvSpPr txBox="1"/>
      </xdr:nvSpPr>
      <xdr:spPr>
        <a:xfrm>
          <a:off x="19992975" y="1371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20" name="楕円 819">
          <a:extLst>
            <a:ext uri="{FF2B5EF4-FFF2-40B4-BE49-F238E27FC236}">
              <a16:creationId xmlns:a16="http://schemas.microsoft.com/office/drawing/2014/main" id="{7821A44A-E406-4393-97E8-7BA8108C413B}"/>
            </a:ext>
          </a:extLst>
        </xdr:cNvPr>
        <xdr:cNvSpPr/>
      </xdr:nvSpPr>
      <xdr:spPr>
        <a:xfrm>
          <a:off x="19154775" y="137947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821" name="直線コネクタ 820">
          <a:extLst>
            <a:ext uri="{FF2B5EF4-FFF2-40B4-BE49-F238E27FC236}">
              <a16:creationId xmlns:a16="http://schemas.microsoft.com/office/drawing/2014/main" id="{D4953216-0452-42A9-B88B-EB6E547989AE}"/>
            </a:ext>
          </a:extLst>
        </xdr:cNvPr>
        <xdr:cNvCxnSpPr/>
      </xdr:nvCxnSpPr>
      <xdr:spPr>
        <a:xfrm>
          <a:off x="19202400" y="13842364"/>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29211</xdr:rowOff>
    </xdr:from>
    <xdr:to>
      <xdr:col>107</xdr:col>
      <xdr:colOff>101600</xdr:colOff>
      <xdr:row>85</xdr:row>
      <xdr:rowOff>130811</xdr:rowOff>
    </xdr:to>
    <xdr:sp macro="" textlink="">
      <xdr:nvSpPr>
        <xdr:cNvPr id="822" name="楕円 821">
          <a:extLst>
            <a:ext uri="{FF2B5EF4-FFF2-40B4-BE49-F238E27FC236}">
              <a16:creationId xmlns:a16="http://schemas.microsoft.com/office/drawing/2014/main" id="{161B2BF8-F418-4432-9D18-B5E52E355753}"/>
            </a:ext>
          </a:extLst>
        </xdr:cNvPr>
        <xdr:cNvSpPr/>
      </xdr:nvSpPr>
      <xdr:spPr>
        <a:xfrm>
          <a:off x="18345150" y="137991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80011</xdr:rowOff>
    </xdr:to>
    <xdr:cxnSp macro="">
      <xdr:nvCxnSpPr>
        <xdr:cNvPr id="823" name="直線コネクタ 822">
          <a:extLst>
            <a:ext uri="{FF2B5EF4-FFF2-40B4-BE49-F238E27FC236}">
              <a16:creationId xmlns:a16="http://schemas.microsoft.com/office/drawing/2014/main" id="{32D3563F-B9CE-4D3E-8E45-194A9EC97E29}"/>
            </a:ext>
          </a:extLst>
        </xdr:cNvPr>
        <xdr:cNvCxnSpPr/>
      </xdr:nvCxnSpPr>
      <xdr:spPr>
        <a:xfrm flipV="1">
          <a:off x="18392775" y="13842364"/>
          <a:ext cx="809625"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29211</xdr:rowOff>
    </xdr:from>
    <xdr:to>
      <xdr:col>102</xdr:col>
      <xdr:colOff>165100</xdr:colOff>
      <xdr:row>85</xdr:row>
      <xdr:rowOff>130811</xdr:rowOff>
    </xdr:to>
    <xdr:sp macro="" textlink="">
      <xdr:nvSpPr>
        <xdr:cNvPr id="824" name="楕円 823">
          <a:extLst>
            <a:ext uri="{FF2B5EF4-FFF2-40B4-BE49-F238E27FC236}">
              <a16:creationId xmlns:a16="http://schemas.microsoft.com/office/drawing/2014/main" id="{BDA1378F-422D-43AE-B15D-E4B4ADFE34E3}"/>
            </a:ext>
          </a:extLst>
        </xdr:cNvPr>
        <xdr:cNvSpPr/>
      </xdr:nvSpPr>
      <xdr:spPr>
        <a:xfrm>
          <a:off x="17554575" y="137991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80011</xdr:rowOff>
    </xdr:from>
    <xdr:to>
      <xdr:col>107</xdr:col>
      <xdr:colOff>50800</xdr:colOff>
      <xdr:row>85</xdr:row>
      <xdr:rowOff>80011</xdr:rowOff>
    </xdr:to>
    <xdr:cxnSp macro="">
      <xdr:nvCxnSpPr>
        <xdr:cNvPr id="825" name="直線コネクタ 824">
          <a:extLst>
            <a:ext uri="{FF2B5EF4-FFF2-40B4-BE49-F238E27FC236}">
              <a16:creationId xmlns:a16="http://schemas.microsoft.com/office/drawing/2014/main" id="{10ED60CC-512A-4F26-9AE0-AA3C24C96BE2}"/>
            </a:ext>
          </a:extLst>
        </xdr:cNvPr>
        <xdr:cNvCxnSpPr/>
      </xdr:nvCxnSpPr>
      <xdr:spPr>
        <a:xfrm>
          <a:off x="17602200" y="1385633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36830</xdr:rowOff>
    </xdr:from>
    <xdr:to>
      <xdr:col>98</xdr:col>
      <xdr:colOff>38100</xdr:colOff>
      <xdr:row>85</xdr:row>
      <xdr:rowOff>138430</xdr:rowOff>
    </xdr:to>
    <xdr:sp macro="" textlink="">
      <xdr:nvSpPr>
        <xdr:cNvPr id="826" name="楕円 825">
          <a:extLst>
            <a:ext uri="{FF2B5EF4-FFF2-40B4-BE49-F238E27FC236}">
              <a16:creationId xmlns:a16="http://schemas.microsoft.com/office/drawing/2014/main" id="{906C3589-1F7A-4A42-90CE-ACD0E89C6232}"/>
            </a:ext>
          </a:extLst>
        </xdr:cNvPr>
        <xdr:cNvSpPr/>
      </xdr:nvSpPr>
      <xdr:spPr>
        <a:xfrm>
          <a:off x="16754475" y="138099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80011</xdr:rowOff>
    </xdr:from>
    <xdr:to>
      <xdr:col>102</xdr:col>
      <xdr:colOff>114300</xdr:colOff>
      <xdr:row>85</xdr:row>
      <xdr:rowOff>87630</xdr:rowOff>
    </xdr:to>
    <xdr:cxnSp macro="">
      <xdr:nvCxnSpPr>
        <xdr:cNvPr id="827" name="直線コネクタ 826">
          <a:extLst>
            <a:ext uri="{FF2B5EF4-FFF2-40B4-BE49-F238E27FC236}">
              <a16:creationId xmlns:a16="http://schemas.microsoft.com/office/drawing/2014/main" id="{D73522A9-1FD9-40FC-91C5-246F61B0A55D}"/>
            </a:ext>
          </a:extLst>
        </xdr:cNvPr>
        <xdr:cNvCxnSpPr/>
      </xdr:nvCxnSpPr>
      <xdr:spPr>
        <a:xfrm flipV="1">
          <a:off x="16802100" y="13856336"/>
          <a:ext cx="8001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170197</xdr:rowOff>
    </xdr:from>
    <xdr:ext cx="469744" cy="259045"/>
    <xdr:sp macro="" textlink="">
      <xdr:nvSpPr>
        <xdr:cNvPr id="828" name="n_1aveValue【児童館】&#10;一人当たり面積">
          <a:extLst>
            <a:ext uri="{FF2B5EF4-FFF2-40B4-BE49-F238E27FC236}">
              <a16:creationId xmlns:a16="http://schemas.microsoft.com/office/drawing/2014/main" id="{1972E79E-22FA-4F1F-8056-D61AA80AEE08}"/>
            </a:ext>
          </a:extLst>
        </xdr:cNvPr>
        <xdr:cNvSpPr txBox="1"/>
      </xdr:nvSpPr>
      <xdr:spPr>
        <a:xfrm>
          <a:off x="18983402" y="132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21607</xdr:rowOff>
    </xdr:from>
    <xdr:ext cx="469744" cy="259045"/>
    <xdr:sp macro="" textlink="">
      <xdr:nvSpPr>
        <xdr:cNvPr id="829" name="n_2aveValue【児童館】&#10;一人当たり面積">
          <a:extLst>
            <a:ext uri="{FF2B5EF4-FFF2-40B4-BE49-F238E27FC236}">
              <a16:creationId xmlns:a16="http://schemas.microsoft.com/office/drawing/2014/main" id="{26ACE898-BFAB-4349-82C1-2FABBCAC2246}"/>
            </a:ext>
          </a:extLst>
        </xdr:cNvPr>
        <xdr:cNvSpPr txBox="1"/>
      </xdr:nvSpPr>
      <xdr:spPr>
        <a:xfrm>
          <a:off x="18183302" y="1233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830" name="n_3aveValue【児童館】&#10;一人当たり面積">
          <a:extLst>
            <a:ext uri="{FF2B5EF4-FFF2-40B4-BE49-F238E27FC236}">
              <a16:creationId xmlns:a16="http://schemas.microsoft.com/office/drawing/2014/main" id="{CC0C71C2-AD46-417E-81B1-C8ABD1BDF410}"/>
            </a:ext>
          </a:extLst>
        </xdr:cNvPr>
        <xdr:cNvSpPr txBox="1"/>
      </xdr:nvSpPr>
      <xdr:spPr>
        <a:xfrm>
          <a:off x="17383202" y="133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135907</xdr:rowOff>
    </xdr:from>
    <xdr:ext cx="469744" cy="259045"/>
    <xdr:sp macro="" textlink="">
      <xdr:nvSpPr>
        <xdr:cNvPr id="831" name="n_4aveValue【児童館】&#10;一人当たり面積">
          <a:extLst>
            <a:ext uri="{FF2B5EF4-FFF2-40B4-BE49-F238E27FC236}">
              <a16:creationId xmlns:a16="http://schemas.microsoft.com/office/drawing/2014/main" id="{949D84B2-4848-421D-9CFF-64128155A910}"/>
            </a:ext>
          </a:extLst>
        </xdr:cNvPr>
        <xdr:cNvSpPr txBox="1"/>
      </xdr:nvSpPr>
      <xdr:spPr>
        <a:xfrm>
          <a:off x="16592627" y="1342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832" name="n_1mainValue【児童館】&#10;一人当たり面積">
          <a:extLst>
            <a:ext uri="{FF2B5EF4-FFF2-40B4-BE49-F238E27FC236}">
              <a16:creationId xmlns:a16="http://schemas.microsoft.com/office/drawing/2014/main" id="{FB0DB98C-DCD7-467D-BDE8-2D86192EA1C6}"/>
            </a:ext>
          </a:extLst>
        </xdr:cNvPr>
        <xdr:cNvSpPr txBox="1"/>
      </xdr:nvSpPr>
      <xdr:spPr>
        <a:xfrm>
          <a:off x="18983402" y="1388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121938</xdr:rowOff>
    </xdr:from>
    <xdr:ext cx="469744" cy="259045"/>
    <xdr:sp macro="" textlink="">
      <xdr:nvSpPr>
        <xdr:cNvPr id="833" name="n_2mainValue【児童館】&#10;一人当たり面積">
          <a:extLst>
            <a:ext uri="{FF2B5EF4-FFF2-40B4-BE49-F238E27FC236}">
              <a16:creationId xmlns:a16="http://schemas.microsoft.com/office/drawing/2014/main" id="{5BD5203A-F387-4829-98C2-3744D1AF66E0}"/>
            </a:ext>
          </a:extLst>
        </xdr:cNvPr>
        <xdr:cNvSpPr txBox="1"/>
      </xdr:nvSpPr>
      <xdr:spPr>
        <a:xfrm>
          <a:off x="18183302" y="1389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121938</xdr:rowOff>
    </xdr:from>
    <xdr:ext cx="469744" cy="259045"/>
    <xdr:sp macro="" textlink="">
      <xdr:nvSpPr>
        <xdr:cNvPr id="834" name="n_3mainValue【児童館】&#10;一人当たり面積">
          <a:extLst>
            <a:ext uri="{FF2B5EF4-FFF2-40B4-BE49-F238E27FC236}">
              <a16:creationId xmlns:a16="http://schemas.microsoft.com/office/drawing/2014/main" id="{9EBC7C7A-31BF-4949-AF7C-3ED245DF64E0}"/>
            </a:ext>
          </a:extLst>
        </xdr:cNvPr>
        <xdr:cNvSpPr txBox="1"/>
      </xdr:nvSpPr>
      <xdr:spPr>
        <a:xfrm>
          <a:off x="17383202" y="1389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129557</xdr:rowOff>
    </xdr:from>
    <xdr:ext cx="469744" cy="259045"/>
    <xdr:sp macro="" textlink="">
      <xdr:nvSpPr>
        <xdr:cNvPr id="835" name="n_4mainValue【児童館】&#10;一人当たり面積">
          <a:extLst>
            <a:ext uri="{FF2B5EF4-FFF2-40B4-BE49-F238E27FC236}">
              <a16:creationId xmlns:a16="http://schemas.microsoft.com/office/drawing/2014/main" id="{0DFC48FA-C183-422D-BF36-503C0D57B400}"/>
            </a:ext>
          </a:extLst>
        </xdr:cNvPr>
        <xdr:cNvSpPr txBox="1"/>
      </xdr:nvSpPr>
      <xdr:spPr>
        <a:xfrm>
          <a:off x="16592627" y="138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5FF25BEF-F6A9-4AD6-AD4D-DB7218FBC07B}"/>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7CB88A52-8C6B-456F-B9B8-3920EE653AEA}"/>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8C0106A0-AF3F-4BA1-9A3E-171CC4517CF0}"/>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306488B1-91BF-4072-A60B-F0AFA38EB674}"/>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B99B78F6-3DB5-4941-AECA-7CEBDC8899C1}"/>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898A3980-4A7D-49DA-A9FA-8EB5C5C77D9A}"/>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9847FCFB-4B7A-4EB6-B0C5-0F4FBFD55D5F}"/>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8CE7D284-087B-45A2-A39C-842F60491486}"/>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D459303C-F7A1-4B45-B53F-0552F15065C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39FDB522-35B9-49D0-BDDB-75BC2AF8E728}"/>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5AAE6A2B-09C6-4729-A7A0-9E09ACAE2490}"/>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7" name="直線コネクタ 846">
          <a:extLst>
            <a:ext uri="{FF2B5EF4-FFF2-40B4-BE49-F238E27FC236}">
              <a16:creationId xmlns:a16="http://schemas.microsoft.com/office/drawing/2014/main" id="{9CC17884-456E-4B5C-A49A-2272DE8F2500}"/>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8" name="テキスト ボックス 847">
          <a:extLst>
            <a:ext uri="{FF2B5EF4-FFF2-40B4-BE49-F238E27FC236}">
              <a16:creationId xmlns:a16="http://schemas.microsoft.com/office/drawing/2014/main" id="{52CA8C81-35FF-44F4-8135-FFFE56E4AC57}"/>
            </a:ext>
          </a:extLst>
        </xdr:cNvPr>
        <xdr:cNvSpPr txBox="1"/>
      </xdr:nvSpPr>
      <xdr:spPr>
        <a:xfrm>
          <a:off x="107945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9" name="直線コネクタ 848">
          <a:extLst>
            <a:ext uri="{FF2B5EF4-FFF2-40B4-BE49-F238E27FC236}">
              <a16:creationId xmlns:a16="http://schemas.microsoft.com/office/drawing/2014/main" id="{8520733E-B795-4125-BC23-42831521A8EA}"/>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0" name="テキスト ボックス 849">
          <a:extLst>
            <a:ext uri="{FF2B5EF4-FFF2-40B4-BE49-F238E27FC236}">
              <a16:creationId xmlns:a16="http://schemas.microsoft.com/office/drawing/2014/main" id="{8E3ACE49-CA97-4C03-9CB3-8646855AE5C0}"/>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1" name="直線コネクタ 850">
          <a:extLst>
            <a:ext uri="{FF2B5EF4-FFF2-40B4-BE49-F238E27FC236}">
              <a16:creationId xmlns:a16="http://schemas.microsoft.com/office/drawing/2014/main" id="{0D25DBA2-0DA0-4351-B722-6DE8B331CF76}"/>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2" name="テキスト ボックス 851">
          <a:extLst>
            <a:ext uri="{FF2B5EF4-FFF2-40B4-BE49-F238E27FC236}">
              <a16:creationId xmlns:a16="http://schemas.microsoft.com/office/drawing/2014/main" id="{C2E52F4D-0458-4E4E-B0F7-A98F32B82D64}"/>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3" name="直線コネクタ 852">
          <a:extLst>
            <a:ext uri="{FF2B5EF4-FFF2-40B4-BE49-F238E27FC236}">
              <a16:creationId xmlns:a16="http://schemas.microsoft.com/office/drawing/2014/main" id="{2B2162E3-0079-4DCF-9DEE-D3AB3B823FB3}"/>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4" name="テキスト ボックス 853">
          <a:extLst>
            <a:ext uri="{FF2B5EF4-FFF2-40B4-BE49-F238E27FC236}">
              <a16:creationId xmlns:a16="http://schemas.microsoft.com/office/drawing/2014/main" id="{FAFA8168-E7E1-4461-BA09-EFF153F334B5}"/>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061E9517-64FB-4E1F-A6AF-E4849F4BA206}"/>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6" name="テキスト ボックス 855">
          <a:extLst>
            <a:ext uri="{FF2B5EF4-FFF2-40B4-BE49-F238E27FC236}">
              <a16:creationId xmlns:a16="http://schemas.microsoft.com/office/drawing/2014/main" id="{F97F64BF-377D-4ABF-95C3-8FA3077C314B}"/>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C1F34718-DFA9-4D4E-A0C5-632EB7673398}"/>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128778</xdr:rowOff>
    </xdr:from>
    <xdr:to>
      <xdr:col>85</xdr:col>
      <xdr:colOff>126364</xdr:colOff>
      <xdr:row>108</xdr:row>
      <xdr:rowOff>76200</xdr:rowOff>
    </xdr:to>
    <xdr:cxnSp macro="">
      <xdr:nvCxnSpPr>
        <xdr:cNvPr id="858" name="直線コネクタ 857">
          <a:extLst>
            <a:ext uri="{FF2B5EF4-FFF2-40B4-BE49-F238E27FC236}">
              <a16:creationId xmlns:a16="http://schemas.microsoft.com/office/drawing/2014/main" id="{F34E8C16-F2B4-4589-A7B3-C8303DBD427C}"/>
            </a:ext>
          </a:extLst>
        </xdr:cNvPr>
        <xdr:cNvCxnSpPr/>
      </xdr:nvCxnSpPr>
      <xdr:spPr>
        <a:xfrm flipV="1">
          <a:off x="14696439" y="16241903"/>
          <a:ext cx="0" cy="14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9" name="【公民館】&#10;有形固定資産減価償却率最小値テキスト">
          <a:extLst>
            <a:ext uri="{FF2B5EF4-FFF2-40B4-BE49-F238E27FC236}">
              <a16:creationId xmlns:a16="http://schemas.microsoft.com/office/drawing/2014/main" id="{1B483E41-9C53-4523-89B5-788AD5D5F58A}"/>
            </a:ext>
          </a:extLst>
        </xdr:cNvPr>
        <xdr:cNvSpPr txBox="1"/>
      </xdr:nvSpPr>
      <xdr:spPr>
        <a:xfrm>
          <a:off x="14735175" y="1774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0" name="直線コネクタ 859">
          <a:extLst>
            <a:ext uri="{FF2B5EF4-FFF2-40B4-BE49-F238E27FC236}">
              <a16:creationId xmlns:a16="http://schemas.microsoft.com/office/drawing/2014/main" id="{9E579B07-DCE8-42D1-A45B-C5943B6B1EFA}"/>
            </a:ext>
          </a:extLst>
        </xdr:cNvPr>
        <xdr:cNvCxnSpPr/>
      </xdr:nvCxnSpPr>
      <xdr:spPr>
        <a:xfrm>
          <a:off x="14611350" y="17735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75455</xdr:rowOff>
    </xdr:from>
    <xdr:ext cx="405111" cy="259045"/>
    <xdr:sp macro="" textlink="">
      <xdr:nvSpPr>
        <xdr:cNvPr id="861" name="【公民館】&#10;有形固定資産減価償却率最大値テキスト">
          <a:extLst>
            <a:ext uri="{FF2B5EF4-FFF2-40B4-BE49-F238E27FC236}">
              <a16:creationId xmlns:a16="http://schemas.microsoft.com/office/drawing/2014/main" id="{4DD2230B-E36E-4355-9948-8F91DF6500EA}"/>
            </a:ext>
          </a:extLst>
        </xdr:cNvPr>
        <xdr:cNvSpPr txBox="1"/>
      </xdr:nvSpPr>
      <xdr:spPr>
        <a:xfrm>
          <a:off x="14735175" y="16020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128778</xdr:rowOff>
    </xdr:from>
    <xdr:to>
      <xdr:col>86</xdr:col>
      <xdr:colOff>25400</xdr:colOff>
      <xdr:row>99</xdr:row>
      <xdr:rowOff>128778</xdr:rowOff>
    </xdr:to>
    <xdr:cxnSp macro="">
      <xdr:nvCxnSpPr>
        <xdr:cNvPr id="862" name="直線コネクタ 861">
          <a:extLst>
            <a:ext uri="{FF2B5EF4-FFF2-40B4-BE49-F238E27FC236}">
              <a16:creationId xmlns:a16="http://schemas.microsoft.com/office/drawing/2014/main" id="{05BA34B5-7010-4C94-8B74-FAE685D1178D}"/>
            </a:ext>
          </a:extLst>
        </xdr:cNvPr>
        <xdr:cNvCxnSpPr/>
      </xdr:nvCxnSpPr>
      <xdr:spPr>
        <a:xfrm>
          <a:off x="14611350" y="16241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114571</xdr:rowOff>
    </xdr:from>
    <xdr:ext cx="405111" cy="259045"/>
    <xdr:sp macro="" textlink="">
      <xdr:nvSpPr>
        <xdr:cNvPr id="863" name="【公民館】&#10;有形固定資産減価償却率平均値テキスト">
          <a:extLst>
            <a:ext uri="{FF2B5EF4-FFF2-40B4-BE49-F238E27FC236}">
              <a16:creationId xmlns:a16="http://schemas.microsoft.com/office/drawing/2014/main" id="{A8F50E4D-9CCE-4C25-B80E-0954621706EF}"/>
            </a:ext>
          </a:extLst>
        </xdr:cNvPr>
        <xdr:cNvSpPr txBox="1"/>
      </xdr:nvSpPr>
      <xdr:spPr>
        <a:xfrm>
          <a:off x="14735175" y="16916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91694</xdr:rowOff>
    </xdr:from>
    <xdr:to>
      <xdr:col>85</xdr:col>
      <xdr:colOff>177800</xdr:colOff>
      <xdr:row>105</xdr:row>
      <xdr:rowOff>21844</xdr:rowOff>
    </xdr:to>
    <xdr:sp macro="" textlink="">
      <xdr:nvSpPr>
        <xdr:cNvPr id="864" name="フローチャート: 判断 863">
          <a:extLst>
            <a:ext uri="{FF2B5EF4-FFF2-40B4-BE49-F238E27FC236}">
              <a16:creationId xmlns:a16="http://schemas.microsoft.com/office/drawing/2014/main" id="{C5D9BA2A-9929-48BE-BAF3-6DAC2447B1C9}"/>
            </a:ext>
          </a:extLst>
        </xdr:cNvPr>
        <xdr:cNvSpPr/>
      </xdr:nvSpPr>
      <xdr:spPr>
        <a:xfrm>
          <a:off x="14649450" y="1706206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865" name="フローチャート: 判断 864">
          <a:extLst>
            <a:ext uri="{FF2B5EF4-FFF2-40B4-BE49-F238E27FC236}">
              <a16:creationId xmlns:a16="http://schemas.microsoft.com/office/drawing/2014/main" id="{A8F8FB8A-F921-4BA0-A6E4-96517AB53E69}"/>
            </a:ext>
          </a:extLst>
        </xdr:cNvPr>
        <xdr:cNvSpPr/>
      </xdr:nvSpPr>
      <xdr:spPr>
        <a:xfrm>
          <a:off x="13887450" y="16944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160274</xdr:rowOff>
    </xdr:from>
    <xdr:to>
      <xdr:col>76</xdr:col>
      <xdr:colOff>165100</xdr:colOff>
      <xdr:row>104</xdr:row>
      <xdr:rowOff>90424</xdr:rowOff>
    </xdr:to>
    <xdr:sp macro="" textlink="">
      <xdr:nvSpPr>
        <xdr:cNvPr id="866" name="フローチャート: 判断 865">
          <a:extLst>
            <a:ext uri="{FF2B5EF4-FFF2-40B4-BE49-F238E27FC236}">
              <a16:creationId xmlns:a16="http://schemas.microsoft.com/office/drawing/2014/main" id="{77D04C04-EDBA-4687-836D-932626D2E720}"/>
            </a:ext>
          </a:extLst>
        </xdr:cNvPr>
        <xdr:cNvSpPr/>
      </xdr:nvSpPr>
      <xdr:spPr>
        <a:xfrm>
          <a:off x="13096875" y="169655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867" name="フローチャート: 判断 866">
          <a:extLst>
            <a:ext uri="{FF2B5EF4-FFF2-40B4-BE49-F238E27FC236}">
              <a16:creationId xmlns:a16="http://schemas.microsoft.com/office/drawing/2014/main" id="{23D889F6-E944-4102-AA22-11F2BCB61A3E}"/>
            </a:ext>
          </a:extLst>
        </xdr:cNvPr>
        <xdr:cNvSpPr/>
      </xdr:nvSpPr>
      <xdr:spPr>
        <a:xfrm>
          <a:off x="12296775" y="170021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868" name="フローチャート: 判断 867">
          <a:extLst>
            <a:ext uri="{FF2B5EF4-FFF2-40B4-BE49-F238E27FC236}">
              <a16:creationId xmlns:a16="http://schemas.microsoft.com/office/drawing/2014/main" id="{15EBC62B-A004-4377-8447-B13B71C1B9DF}"/>
            </a:ext>
          </a:extLst>
        </xdr:cNvPr>
        <xdr:cNvSpPr/>
      </xdr:nvSpPr>
      <xdr:spPr>
        <a:xfrm>
          <a:off x="11487150" y="169632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D36B9379-8568-4E7A-A8BE-9054E62339E3}"/>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B340A333-2D7E-4B46-AE28-C9391F6D16D2}"/>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E97B72C3-D308-4DA3-8829-C9130100AEE9}"/>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F17019EF-9F70-4744-9402-20DBD466E5A9}"/>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7954AA8F-93D5-4761-B982-7FC3E63FFE7D}"/>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157987</xdr:rowOff>
    </xdr:from>
    <xdr:to>
      <xdr:col>85</xdr:col>
      <xdr:colOff>177800</xdr:colOff>
      <xdr:row>105</xdr:row>
      <xdr:rowOff>88137</xdr:rowOff>
    </xdr:to>
    <xdr:sp macro="" textlink="">
      <xdr:nvSpPr>
        <xdr:cNvPr id="874" name="楕円 873">
          <a:extLst>
            <a:ext uri="{FF2B5EF4-FFF2-40B4-BE49-F238E27FC236}">
              <a16:creationId xmlns:a16="http://schemas.microsoft.com/office/drawing/2014/main" id="{86567D90-EC11-4E1D-9C2B-E54C303EA751}"/>
            </a:ext>
          </a:extLst>
        </xdr:cNvPr>
        <xdr:cNvSpPr/>
      </xdr:nvSpPr>
      <xdr:spPr>
        <a:xfrm>
          <a:off x="14649450" y="171347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136414</xdr:rowOff>
    </xdr:from>
    <xdr:ext cx="405111" cy="259045"/>
    <xdr:sp macro="" textlink="">
      <xdr:nvSpPr>
        <xdr:cNvPr id="875" name="【公民館】&#10;有形固定資産減価償却率該当値テキスト">
          <a:extLst>
            <a:ext uri="{FF2B5EF4-FFF2-40B4-BE49-F238E27FC236}">
              <a16:creationId xmlns:a16="http://schemas.microsoft.com/office/drawing/2014/main" id="{43B4FD21-BE37-4F4F-B034-85FEC3765593}"/>
            </a:ext>
          </a:extLst>
        </xdr:cNvPr>
        <xdr:cNvSpPr txBox="1"/>
      </xdr:nvSpPr>
      <xdr:spPr>
        <a:xfrm>
          <a:off x="14735175" y="17109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153415</xdr:rowOff>
    </xdr:from>
    <xdr:to>
      <xdr:col>81</xdr:col>
      <xdr:colOff>101600</xdr:colOff>
      <xdr:row>104</xdr:row>
      <xdr:rowOff>83565</xdr:rowOff>
    </xdr:to>
    <xdr:sp macro="" textlink="">
      <xdr:nvSpPr>
        <xdr:cNvPr id="876" name="楕円 875">
          <a:extLst>
            <a:ext uri="{FF2B5EF4-FFF2-40B4-BE49-F238E27FC236}">
              <a16:creationId xmlns:a16="http://schemas.microsoft.com/office/drawing/2014/main" id="{0863C263-2B12-4755-8205-B1C5A920A590}"/>
            </a:ext>
          </a:extLst>
        </xdr:cNvPr>
        <xdr:cNvSpPr/>
      </xdr:nvSpPr>
      <xdr:spPr>
        <a:xfrm>
          <a:off x="13887450" y="169555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32765</xdr:rowOff>
    </xdr:from>
    <xdr:to>
      <xdr:col>85</xdr:col>
      <xdr:colOff>127000</xdr:colOff>
      <xdr:row>105</xdr:row>
      <xdr:rowOff>37337</xdr:rowOff>
    </xdr:to>
    <xdr:cxnSp macro="">
      <xdr:nvCxnSpPr>
        <xdr:cNvPr id="877" name="直線コネクタ 876">
          <a:extLst>
            <a:ext uri="{FF2B5EF4-FFF2-40B4-BE49-F238E27FC236}">
              <a16:creationId xmlns:a16="http://schemas.microsoft.com/office/drawing/2014/main" id="{E36A7B19-78EF-4775-9FAE-77A4D8A3B192}"/>
            </a:ext>
          </a:extLst>
        </xdr:cNvPr>
        <xdr:cNvCxnSpPr/>
      </xdr:nvCxnSpPr>
      <xdr:spPr>
        <a:xfrm>
          <a:off x="13935075" y="17003140"/>
          <a:ext cx="762000" cy="17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878" name="楕円 877">
          <a:extLst>
            <a:ext uri="{FF2B5EF4-FFF2-40B4-BE49-F238E27FC236}">
              <a16:creationId xmlns:a16="http://schemas.microsoft.com/office/drawing/2014/main" id="{60E61303-5DB6-4415-B8A8-EC6559F411E4}"/>
            </a:ext>
          </a:extLst>
        </xdr:cNvPr>
        <xdr:cNvSpPr/>
      </xdr:nvSpPr>
      <xdr:spPr>
        <a:xfrm>
          <a:off x="13096875" y="170181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32765</xdr:rowOff>
    </xdr:from>
    <xdr:to>
      <xdr:col>81</xdr:col>
      <xdr:colOff>50800</xdr:colOff>
      <xdr:row>104</xdr:row>
      <xdr:rowOff>92202</xdr:rowOff>
    </xdr:to>
    <xdr:cxnSp macro="">
      <xdr:nvCxnSpPr>
        <xdr:cNvPr id="879" name="直線コネクタ 878">
          <a:extLst>
            <a:ext uri="{FF2B5EF4-FFF2-40B4-BE49-F238E27FC236}">
              <a16:creationId xmlns:a16="http://schemas.microsoft.com/office/drawing/2014/main" id="{653583F8-73B6-4483-BBF5-703D07469697}"/>
            </a:ext>
          </a:extLst>
        </xdr:cNvPr>
        <xdr:cNvCxnSpPr/>
      </xdr:nvCxnSpPr>
      <xdr:spPr>
        <a:xfrm flipV="1">
          <a:off x="13144500" y="17003140"/>
          <a:ext cx="790575" cy="6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100837</xdr:rowOff>
    </xdr:from>
    <xdr:to>
      <xdr:col>72</xdr:col>
      <xdr:colOff>38100</xdr:colOff>
      <xdr:row>105</xdr:row>
      <xdr:rowOff>30987</xdr:rowOff>
    </xdr:to>
    <xdr:sp macro="" textlink="">
      <xdr:nvSpPr>
        <xdr:cNvPr id="880" name="楕円 879">
          <a:extLst>
            <a:ext uri="{FF2B5EF4-FFF2-40B4-BE49-F238E27FC236}">
              <a16:creationId xmlns:a16="http://schemas.microsoft.com/office/drawing/2014/main" id="{AE605EE6-930C-43DE-BA0D-10A6CF79728F}"/>
            </a:ext>
          </a:extLst>
        </xdr:cNvPr>
        <xdr:cNvSpPr/>
      </xdr:nvSpPr>
      <xdr:spPr>
        <a:xfrm>
          <a:off x="12296775" y="170775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92202</xdr:rowOff>
    </xdr:from>
    <xdr:to>
      <xdr:col>76</xdr:col>
      <xdr:colOff>114300</xdr:colOff>
      <xdr:row>104</xdr:row>
      <xdr:rowOff>151637</xdr:rowOff>
    </xdr:to>
    <xdr:cxnSp macro="">
      <xdr:nvCxnSpPr>
        <xdr:cNvPr id="881" name="直線コネクタ 880">
          <a:extLst>
            <a:ext uri="{FF2B5EF4-FFF2-40B4-BE49-F238E27FC236}">
              <a16:creationId xmlns:a16="http://schemas.microsoft.com/office/drawing/2014/main" id="{E04B8855-FDDF-4033-ADF0-399BDE13297E}"/>
            </a:ext>
          </a:extLst>
        </xdr:cNvPr>
        <xdr:cNvCxnSpPr/>
      </xdr:nvCxnSpPr>
      <xdr:spPr>
        <a:xfrm flipV="1">
          <a:off x="12344400" y="17065752"/>
          <a:ext cx="8001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48261</xdr:rowOff>
    </xdr:from>
    <xdr:to>
      <xdr:col>67</xdr:col>
      <xdr:colOff>101600</xdr:colOff>
      <xdr:row>105</xdr:row>
      <xdr:rowOff>149861</xdr:rowOff>
    </xdr:to>
    <xdr:sp macro="" textlink="">
      <xdr:nvSpPr>
        <xdr:cNvPr id="882" name="楕円 881">
          <a:extLst>
            <a:ext uri="{FF2B5EF4-FFF2-40B4-BE49-F238E27FC236}">
              <a16:creationId xmlns:a16="http://schemas.microsoft.com/office/drawing/2014/main" id="{4EBDFCFE-BD8A-4897-AA1A-C7DE742756AD}"/>
            </a:ext>
          </a:extLst>
        </xdr:cNvPr>
        <xdr:cNvSpPr/>
      </xdr:nvSpPr>
      <xdr:spPr>
        <a:xfrm>
          <a:off x="11487150" y="171900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151637</xdr:rowOff>
    </xdr:from>
    <xdr:to>
      <xdr:col>71</xdr:col>
      <xdr:colOff>177800</xdr:colOff>
      <xdr:row>105</xdr:row>
      <xdr:rowOff>99061</xdr:rowOff>
    </xdr:to>
    <xdr:cxnSp macro="">
      <xdr:nvCxnSpPr>
        <xdr:cNvPr id="883" name="直線コネクタ 882">
          <a:extLst>
            <a:ext uri="{FF2B5EF4-FFF2-40B4-BE49-F238E27FC236}">
              <a16:creationId xmlns:a16="http://schemas.microsoft.com/office/drawing/2014/main" id="{8A5F6C4B-A637-4337-A789-B74563DFD0A4}"/>
            </a:ext>
          </a:extLst>
        </xdr:cNvPr>
        <xdr:cNvCxnSpPr/>
      </xdr:nvCxnSpPr>
      <xdr:spPr>
        <a:xfrm flipV="1">
          <a:off x="11534775" y="17125187"/>
          <a:ext cx="809625" cy="12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884" name="n_1aveValue【公民館】&#10;有形固定資産減価償却率">
          <a:extLst>
            <a:ext uri="{FF2B5EF4-FFF2-40B4-BE49-F238E27FC236}">
              <a16:creationId xmlns:a16="http://schemas.microsoft.com/office/drawing/2014/main" id="{9F107797-FA74-4EC4-8452-7D345D0202AA}"/>
            </a:ext>
          </a:extLst>
        </xdr:cNvPr>
        <xdr:cNvSpPr txBox="1"/>
      </xdr:nvSpPr>
      <xdr:spPr>
        <a:xfrm>
          <a:off x="13745219" y="1671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106951</xdr:rowOff>
    </xdr:from>
    <xdr:ext cx="405111" cy="259045"/>
    <xdr:sp macro="" textlink="">
      <xdr:nvSpPr>
        <xdr:cNvPr id="885" name="n_2aveValue【公民館】&#10;有形固定資産減価償却率">
          <a:extLst>
            <a:ext uri="{FF2B5EF4-FFF2-40B4-BE49-F238E27FC236}">
              <a16:creationId xmlns:a16="http://schemas.microsoft.com/office/drawing/2014/main" id="{1476BE9C-5127-4026-A807-5D6160C2A3F5}"/>
            </a:ext>
          </a:extLst>
        </xdr:cNvPr>
        <xdr:cNvSpPr txBox="1"/>
      </xdr:nvSpPr>
      <xdr:spPr>
        <a:xfrm>
          <a:off x="12964169" y="16734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886" name="n_3aveValue【公民館】&#10;有形固定資産減価償却率">
          <a:extLst>
            <a:ext uri="{FF2B5EF4-FFF2-40B4-BE49-F238E27FC236}">
              <a16:creationId xmlns:a16="http://schemas.microsoft.com/office/drawing/2014/main" id="{11D0456B-6362-46BA-95E1-2D92EFF3EB36}"/>
            </a:ext>
          </a:extLst>
        </xdr:cNvPr>
        <xdr:cNvSpPr txBox="1"/>
      </xdr:nvSpPr>
      <xdr:spPr>
        <a:xfrm>
          <a:off x="12164069" y="1677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104664</xdr:rowOff>
    </xdr:from>
    <xdr:ext cx="405111" cy="259045"/>
    <xdr:sp macro="" textlink="">
      <xdr:nvSpPr>
        <xdr:cNvPr id="887" name="n_4aveValue【公民館】&#10;有形固定資産減価償却率">
          <a:extLst>
            <a:ext uri="{FF2B5EF4-FFF2-40B4-BE49-F238E27FC236}">
              <a16:creationId xmlns:a16="http://schemas.microsoft.com/office/drawing/2014/main" id="{F0FDDF83-7996-4853-BD48-9FA0EBCD9E18}"/>
            </a:ext>
          </a:extLst>
        </xdr:cNvPr>
        <xdr:cNvSpPr txBox="1"/>
      </xdr:nvSpPr>
      <xdr:spPr>
        <a:xfrm>
          <a:off x="11354444" y="16738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74692</xdr:rowOff>
    </xdr:from>
    <xdr:ext cx="405111" cy="259045"/>
    <xdr:sp macro="" textlink="">
      <xdr:nvSpPr>
        <xdr:cNvPr id="888" name="n_1mainValue【公民館】&#10;有形固定資産減価償却率">
          <a:extLst>
            <a:ext uri="{FF2B5EF4-FFF2-40B4-BE49-F238E27FC236}">
              <a16:creationId xmlns:a16="http://schemas.microsoft.com/office/drawing/2014/main" id="{723806F2-CC1A-406F-B18F-4512C3C23AE9}"/>
            </a:ext>
          </a:extLst>
        </xdr:cNvPr>
        <xdr:cNvSpPr txBox="1"/>
      </xdr:nvSpPr>
      <xdr:spPr>
        <a:xfrm>
          <a:off x="13745219" y="1704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134129</xdr:rowOff>
    </xdr:from>
    <xdr:ext cx="405111" cy="259045"/>
    <xdr:sp macro="" textlink="">
      <xdr:nvSpPr>
        <xdr:cNvPr id="889" name="n_2mainValue【公民館】&#10;有形固定資産減価償却率">
          <a:extLst>
            <a:ext uri="{FF2B5EF4-FFF2-40B4-BE49-F238E27FC236}">
              <a16:creationId xmlns:a16="http://schemas.microsoft.com/office/drawing/2014/main" id="{7D873298-8593-4B16-9614-14DFC69DBE93}"/>
            </a:ext>
          </a:extLst>
        </xdr:cNvPr>
        <xdr:cNvSpPr txBox="1"/>
      </xdr:nvSpPr>
      <xdr:spPr>
        <a:xfrm>
          <a:off x="12964169" y="1710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22114</xdr:rowOff>
    </xdr:from>
    <xdr:ext cx="405111" cy="259045"/>
    <xdr:sp macro="" textlink="">
      <xdr:nvSpPr>
        <xdr:cNvPr id="890" name="n_3mainValue【公民館】&#10;有形固定資産減価償却率">
          <a:extLst>
            <a:ext uri="{FF2B5EF4-FFF2-40B4-BE49-F238E27FC236}">
              <a16:creationId xmlns:a16="http://schemas.microsoft.com/office/drawing/2014/main" id="{096C1B0B-5139-4820-BCDE-B437368E3871}"/>
            </a:ext>
          </a:extLst>
        </xdr:cNvPr>
        <xdr:cNvSpPr txBox="1"/>
      </xdr:nvSpPr>
      <xdr:spPr>
        <a:xfrm>
          <a:off x="12164069" y="17167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891" name="n_4mainValue【公民館】&#10;有形固定資産減価償却率">
          <a:extLst>
            <a:ext uri="{FF2B5EF4-FFF2-40B4-BE49-F238E27FC236}">
              <a16:creationId xmlns:a16="http://schemas.microsoft.com/office/drawing/2014/main" id="{B1FBB8C0-02AE-4E86-ACD5-08711F47D9FA}"/>
            </a:ext>
          </a:extLst>
        </xdr:cNvPr>
        <xdr:cNvSpPr txBox="1"/>
      </xdr:nvSpPr>
      <xdr:spPr>
        <a:xfrm>
          <a:off x="11354444" y="1728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E990BCE2-26E7-418B-A012-DEBBA2438E38}"/>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910D8C8F-1D3A-4FA9-AECD-D87F60858AF3}"/>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12DE7339-445B-4A89-BC85-AAA02A5EB67F}"/>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259F6634-B3A4-4603-A348-E846191114E7}"/>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F10AB2D0-3EC1-45C9-96C6-290280923B21}"/>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3C0521DF-3CDE-49FE-8FD3-AE8A3F9DD86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F329F47C-3D88-41A5-AA52-C7A8CC5CF1A4}"/>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FC2C4BC9-FB3E-409B-AB72-F2FCC25A1CFE}"/>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63C7F94F-7B53-4D58-87BA-0FBDE6764C28}"/>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7BA2BE1B-8E5D-4AA6-8A91-A3CE7E3DB5D3}"/>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a:extLst>
            <a:ext uri="{FF2B5EF4-FFF2-40B4-BE49-F238E27FC236}">
              <a16:creationId xmlns:a16="http://schemas.microsoft.com/office/drawing/2014/main" id="{37E9572C-C907-44A8-8122-3C7F44B60875}"/>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a:extLst>
            <a:ext uri="{FF2B5EF4-FFF2-40B4-BE49-F238E27FC236}">
              <a16:creationId xmlns:a16="http://schemas.microsoft.com/office/drawing/2014/main" id="{A4B5BFE9-E757-40BE-96E8-54D956137530}"/>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a:extLst>
            <a:ext uri="{FF2B5EF4-FFF2-40B4-BE49-F238E27FC236}">
              <a16:creationId xmlns:a16="http://schemas.microsoft.com/office/drawing/2014/main" id="{2EE73F4F-74FC-4726-A0BC-86B3851E5315}"/>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a:extLst>
            <a:ext uri="{FF2B5EF4-FFF2-40B4-BE49-F238E27FC236}">
              <a16:creationId xmlns:a16="http://schemas.microsoft.com/office/drawing/2014/main" id="{650411B2-9FC9-4BF9-B5C8-764F8764178E}"/>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a:extLst>
            <a:ext uri="{FF2B5EF4-FFF2-40B4-BE49-F238E27FC236}">
              <a16:creationId xmlns:a16="http://schemas.microsoft.com/office/drawing/2014/main" id="{1783DB35-762A-429E-967B-25514D4C9C65}"/>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a:extLst>
            <a:ext uri="{FF2B5EF4-FFF2-40B4-BE49-F238E27FC236}">
              <a16:creationId xmlns:a16="http://schemas.microsoft.com/office/drawing/2014/main" id="{5F9E444F-C3C7-4DD7-823B-A61167E6601C}"/>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a:extLst>
            <a:ext uri="{FF2B5EF4-FFF2-40B4-BE49-F238E27FC236}">
              <a16:creationId xmlns:a16="http://schemas.microsoft.com/office/drawing/2014/main" id="{D84DE8BD-0ACD-46F1-8646-EF43F48DFBAB}"/>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a:extLst>
            <a:ext uri="{FF2B5EF4-FFF2-40B4-BE49-F238E27FC236}">
              <a16:creationId xmlns:a16="http://schemas.microsoft.com/office/drawing/2014/main" id="{8F63B2BA-300A-4EEB-83BC-572E1A0DAADC}"/>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a:extLst>
            <a:ext uri="{FF2B5EF4-FFF2-40B4-BE49-F238E27FC236}">
              <a16:creationId xmlns:a16="http://schemas.microsoft.com/office/drawing/2014/main" id="{D8E26C78-9875-465E-8888-676D72790FAC}"/>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a:extLst>
            <a:ext uri="{FF2B5EF4-FFF2-40B4-BE49-F238E27FC236}">
              <a16:creationId xmlns:a16="http://schemas.microsoft.com/office/drawing/2014/main" id="{1C7DFB8A-65DC-4A9E-AD94-4BDD56A0540F}"/>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11525420-9EBD-45F9-8492-7EA78CDBD63F}"/>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21216093-1B3A-4738-877E-054F435288AB}"/>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169649F6-2D18-4223-B65F-5571E90A942E}"/>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70486</xdr:rowOff>
    </xdr:to>
    <xdr:cxnSp macro="">
      <xdr:nvCxnSpPr>
        <xdr:cNvPr id="915" name="直線コネクタ 914">
          <a:extLst>
            <a:ext uri="{FF2B5EF4-FFF2-40B4-BE49-F238E27FC236}">
              <a16:creationId xmlns:a16="http://schemas.microsoft.com/office/drawing/2014/main" id="{74E40287-C331-496D-B14B-634FEB2AA2F5}"/>
            </a:ext>
          </a:extLst>
        </xdr:cNvPr>
        <xdr:cNvCxnSpPr/>
      </xdr:nvCxnSpPr>
      <xdr:spPr>
        <a:xfrm flipV="1">
          <a:off x="19954239" y="16447136"/>
          <a:ext cx="0" cy="1108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74313</xdr:rowOff>
    </xdr:from>
    <xdr:ext cx="469744" cy="259045"/>
    <xdr:sp macro="" textlink="">
      <xdr:nvSpPr>
        <xdr:cNvPr id="916" name="【公民館】&#10;一人当たり面積最小値テキスト">
          <a:extLst>
            <a:ext uri="{FF2B5EF4-FFF2-40B4-BE49-F238E27FC236}">
              <a16:creationId xmlns:a16="http://schemas.microsoft.com/office/drawing/2014/main" id="{BCA44BA7-C0B8-4D0C-AF9F-CA7286A703FC}"/>
            </a:ext>
          </a:extLst>
        </xdr:cNvPr>
        <xdr:cNvSpPr txBox="1"/>
      </xdr:nvSpPr>
      <xdr:spPr>
        <a:xfrm>
          <a:off x="19992975" y="1756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70486</xdr:rowOff>
    </xdr:from>
    <xdr:to>
      <xdr:col>116</xdr:col>
      <xdr:colOff>152400</xdr:colOff>
      <xdr:row>107</xdr:row>
      <xdr:rowOff>70486</xdr:rowOff>
    </xdr:to>
    <xdr:cxnSp macro="">
      <xdr:nvCxnSpPr>
        <xdr:cNvPr id="917" name="直線コネクタ 916">
          <a:extLst>
            <a:ext uri="{FF2B5EF4-FFF2-40B4-BE49-F238E27FC236}">
              <a16:creationId xmlns:a16="http://schemas.microsoft.com/office/drawing/2014/main" id="{A4CADC61-7567-4602-AC90-5066F83EDED2}"/>
            </a:ext>
          </a:extLst>
        </xdr:cNvPr>
        <xdr:cNvCxnSpPr/>
      </xdr:nvCxnSpPr>
      <xdr:spPr>
        <a:xfrm>
          <a:off x="19878675" y="175552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18" name="【公民館】&#10;一人当たり面積最大値テキスト">
          <a:extLst>
            <a:ext uri="{FF2B5EF4-FFF2-40B4-BE49-F238E27FC236}">
              <a16:creationId xmlns:a16="http://schemas.microsoft.com/office/drawing/2014/main" id="{AC789758-DC77-4ABC-8613-A07A6025E7E4}"/>
            </a:ext>
          </a:extLst>
        </xdr:cNvPr>
        <xdr:cNvSpPr txBox="1"/>
      </xdr:nvSpPr>
      <xdr:spPr>
        <a:xfrm>
          <a:off x="19992975" y="1622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19" name="直線コネクタ 918">
          <a:extLst>
            <a:ext uri="{FF2B5EF4-FFF2-40B4-BE49-F238E27FC236}">
              <a16:creationId xmlns:a16="http://schemas.microsoft.com/office/drawing/2014/main" id="{D3FE09B7-92C3-4D2E-9A50-30CBECB7C30F}"/>
            </a:ext>
          </a:extLst>
        </xdr:cNvPr>
        <xdr:cNvCxnSpPr/>
      </xdr:nvCxnSpPr>
      <xdr:spPr>
        <a:xfrm>
          <a:off x="19878675" y="164471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168291</xdr:rowOff>
    </xdr:from>
    <xdr:ext cx="469744" cy="259045"/>
    <xdr:sp macro="" textlink="">
      <xdr:nvSpPr>
        <xdr:cNvPr id="920" name="【公民館】&#10;一人当たり面積平均値テキスト">
          <a:extLst>
            <a:ext uri="{FF2B5EF4-FFF2-40B4-BE49-F238E27FC236}">
              <a16:creationId xmlns:a16="http://schemas.microsoft.com/office/drawing/2014/main" id="{00C79ABA-8892-463C-AD45-7EB0359287D1}"/>
            </a:ext>
          </a:extLst>
        </xdr:cNvPr>
        <xdr:cNvSpPr txBox="1"/>
      </xdr:nvSpPr>
      <xdr:spPr>
        <a:xfrm>
          <a:off x="19992975" y="16970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145414</xdr:rowOff>
    </xdr:from>
    <xdr:to>
      <xdr:col>116</xdr:col>
      <xdr:colOff>114300</xdr:colOff>
      <xdr:row>105</xdr:row>
      <xdr:rowOff>75564</xdr:rowOff>
    </xdr:to>
    <xdr:sp macro="" textlink="">
      <xdr:nvSpPr>
        <xdr:cNvPr id="921" name="フローチャート: 判断 920">
          <a:extLst>
            <a:ext uri="{FF2B5EF4-FFF2-40B4-BE49-F238E27FC236}">
              <a16:creationId xmlns:a16="http://schemas.microsoft.com/office/drawing/2014/main" id="{A0D145B2-9C8E-45AF-B8AA-01AB5F580117}"/>
            </a:ext>
          </a:extLst>
        </xdr:cNvPr>
        <xdr:cNvSpPr/>
      </xdr:nvSpPr>
      <xdr:spPr>
        <a:xfrm>
          <a:off x="19897725" y="171157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133986</xdr:rowOff>
    </xdr:from>
    <xdr:to>
      <xdr:col>112</xdr:col>
      <xdr:colOff>38100</xdr:colOff>
      <xdr:row>105</xdr:row>
      <xdr:rowOff>64136</xdr:rowOff>
    </xdr:to>
    <xdr:sp macro="" textlink="">
      <xdr:nvSpPr>
        <xdr:cNvPr id="922" name="フローチャート: 判断 921">
          <a:extLst>
            <a:ext uri="{FF2B5EF4-FFF2-40B4-BE49-F238E27FC236}">
              <a16:creationId xmlns:a16="http://schemas.microsoft.com/office/drawing/2014/main" id="{E0B7D03B-AAF6-4F6B-AD04-4D7731809115}"/>
            </a:ext>
          </a:extLst>
        </xdr:cNvPr>
        <xdr:cNvSpPr/>
      </xdr:nvSpPr>
      <xdr:spPr>
        <a:xfrm>
          <a:off x="19154775" y="171075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923" name="フローチャート: 判断 922">
          <a:extLst>
            <a:ext uri="{FF2B5EF4-FFF2-40B4-BE49-F238E27FC236}">
              <a16:creationId xmlns:a16="http://schemas.microsoft.com/office/drawing/2014/main" id="{346291B9-804C-4FCA-B47C-489F9AAB242E}"/>
            </a:ext>
          </a:extLst>
        </xdr:cNvPr>
        <xdr:cNvSpPr/>
      </xdr:nvSpPr>
      <xdr:spPr>
        <a:xfrm>
          <a:off x="18345150" y="172891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24" name="フローチャート: 判断 923">
          <a:extLst>
            <a:ext uri="{FF2B5EF4-FFF2-40B4-BE49-F238E27FC236}">
              <a16:creationId xmlns:a16="http://schemas.microsoft.com/office/drawing/2014/main" id="{E0EFFA43-E49A-49B9-B6AC-57BE54FA8CD9}"/>
            </a:ext>
          </a:extLst>
        </xdr:cNvPr>
        <xdr:cNvSpPr/>
      </xdr:nvSpPr>
      <xdr:spPr>
        <a:xfrm>
          <a:off x="17554575" y="172370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57786</xdr:rowOff>
    </xdr:from>
    <xdr:to>
      <xdr:col>98</xdr:col>
      <xdr:colOff>38100</xdr:colOff>
      <xdr:row>105</xdr:row>
      <xdr:rowOff>159386</xdr:rowOff>
    </xdr:to>
    <xdr:sp macro="" textlink="">
      <xdr:nvSpPr>
        <xdr:cNvPr id="925" name="フローチャート: 判断 924">
          <a:extLst>
            <a:ext uri="{FF2B5EF4-FFF2-40B4-BE49-F238E27FC236}">
              <a16:creationId xmlns:a16="http://schemas.microsoft.com/office/drawing/2014/main" id="{E71F4112-417B-4794-B643-85545DD77553}"/>
            </a:ext>
          </a:extLst>
        </xdr:cNvPr>
        <xdr:cNvSpPr/>
      </xdr:nvSpPr>
      <xdr:spPr>
        <a:xfrm>
          <a:off x="16754475" y="172027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4FF3223D-02C8-4505-A395-576428538701}"/>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72F0455E-7244-46D4-8BC7-C1693CB9523A}"/>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A10333D5-07FA-488A-B5F4-87E9644499D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B5D69CA1-659A-49A4-8AE9-9271A1D23AA6}"/>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E5C7B6F3-D7EA-4CD6-B7C9-81E593D75949}"/>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52070</xdr:rowOff>
    </xdr:from>
    <xdr:to>
      <xdr:col>116</xdr:col>
      <xdr:colOff>114300</xdr:colOff>
      <xdr:row>105</xdr:row>
      <xdr:rowOff>153670</xdr:rowOff>
    </xdr:to>
    <xdr:sp macro="" textlink="">
      <xdr:nvSpPr>
        <xdr:cNvPr id="931" name="楕円 930">
          <a:extLst>
            <a:ext uri="{FF2B5EF4-FFF2-40B4-BE49-F238E27FC236}">
              <a16:creationId xmlns:a16="http://schemas.microsoft.com/office/drawing/2014/main" id="{CDB146C8-68AD-45AE-B750-42A7D121E2F0}"/>
            </a:ext>
          </a:extLst>
        </xdr:cNvPr>
        <xdr:cNvSpPr/>
      </xdr:nvSpPr>
      <xdr:spPr>
        <a:xfrm>
          <a:off x="19897725" y="171938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30497</xdr:rowOff>
    </xdr:from>
    <xdr:ext cx="469744" cy="259045"/>
    <xdr:sp macro="" textlink="">
      <xdr:nvSpPr>
        <xdr:cNvPr id="932" name="【公民館】&#10;一人当たり面積該当値テキスト">
          <a:extLst>
            <a:ext uri="{FF2B5EF4-FFF2-40B4-BE49-F238E27FC236}">
              <a16:creationId xmlns:a16="http://schemas.microsoft.com/office/drawing/2014/main" id="{6F2FFCB4-0F8C-4854-9E9D-EFE0E315609E}"/>
            </a:ext>
          </a:extLst>
        </xdr:cNvPr>
        <xdr:cNvSpPr txBox="1"/>
      </xdr:nvSpPr>
      <xdr:spPr>
        <a:xfrm>
          <a:off x="19992975" y="1717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63500</xdr:rowOff>
    </xdr:from>
    <xdr:to>
      <xdr:col>112</xdr:col>
      <xdr:colOff>38100</xdr:colOff>
      <xdr:row>105</xdr:row>
      <xdr:rowOff>165100</xdr:rowOff>
    </xdr:to>
    <xdr:sp macro="" textlink="">
      <xdr:nvSpPr>
        <xdr:cNvPr id="933" name="楕円 932">
          <a:extLst>
            <a:ext uri="{FF2B5EF4-FFF2-40B4-BE49-F238E27FC236}">
              <a16:creationId xmlns:a16="http://schemas.microsoft.com/office/drawing/2014/main" id="{8B6FBFB7-D5C0-4A4C-97A4-60D9B3C78785}"/>
            </a:ext>
          </a:extLst>
        </xdr:cNvPr>
        <xdr:cNvSpPr/>
      </xdr:nvSpPr>
      <xdr:spPr>
        <a:xfrm>
          <a:off x="19154775" y="17211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102870</xdr:rowOff>
    </xdr:from>
    <xdr:to>
      <xdr:col>116</xdr:col>
      <xdr:colOff>63500</xdr:colOff>
      <xdr:row>105</xdr:row>
      <xdr:rowOff>114300</xdr:rowOff>
    </xdr:to>
    <xdr:cxnSp macro="">
      <xdr:nvCxnSpPr>
        <xdr:cNvPr id="934" name="直線コネクタ 933">
          <a:extLst>
            <a:ext uri="{FF2B5EF4-FFF2-40B4-BE49-F238E27FC236}">
              <a16:creationId xmlns:a16="http://schemas.microsoft.com/office/drawing/2014/main" id="{812404FC-5296-441D-825B-6A59CDB45FF0}"/>
            </a:ext>
          </a:extLst>
        </xdr:cNvPr>
        <xdr:cNvCxnSpPr/>
      </xdr:nvCxnSpPr>
      <xdr:spPr>
        <a:xfrm flipV="1">
          <a:off x="19202400" y="17251045"/>
          <a:ext cx="7524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74930</xdr:rowOff>
    </xdr:from>
    <xdr:to>
      <xdr:col>107</xdr:col>
      <xdr:colOff>101600</xdr:colOff>
      <xdr:row>106</xdr:row>
      <xdr:rowOff>5080</xdr:rowOff>
    </xdr:to>
    <xdr:sp macro="" textlink="">
      <xdr:nvSpPr>
        <xdr:cNvPr id="935" name="楕円 934">
          <a:extLst>
            <a:ext uri="{FF2B5EF4-FFF2-40B4-BE49-F238E27FC236}">
              <a16:creationId xmlns:a16="http://schemas.microsoft.com/office/drawing/2014/main" id="{8E77FC79-576E-474E-BDCF-8573D4977046}"/>
            </a:ext>
          </a:extLst>
        </xdr:cNvPr>
        <xdr:cNvSpPr/>
      </xdr:nvSpPr>
      <xdr:spPr>
        <a:xfrm>
          <a:off x="18345150" y="172199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114300</xdr:rowOff>
    </xdr:from>
    <xdr:to>
      <xdr:col>111</xdr:col>
      <xdr:colOff>177800</xdr:colOff>
      <xdr:row>105</xdr:row>
      <xdr:rowOff>125730</xdr:rowOff>
    </xdr:to>
    <xdr:cxnSp macro="">
      <xdr:nvCxnSpPr>
        <xdr:cNvPr id="936" name="直線コネクタ 935">
          <a:extLst>
            <a:ext uri="{FF2B5EF4-FFF2-40B4-BE49-F238E27FC236}">
              <a16:creationId xmlns:a16="http://schemas.microsoft.com/office/drawing/2014/main" id="{71F47AEE-51EA-40CC-8C40-83E380E5040A}"/>
            </a:ext>
          </a:extLst>
        </xdr:cNvPr>
        <xdr:cNvCxnSpPr/>
      </xdr:nvCxnSpPr>
      <xdr:spPr>
        <a:xfrm flipV="1">
          <a:off x="18392775" y="17259300"/>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37" name="楕円 936">
          <a:extLst>
            <a:ext uri="{FF2B5EF4-FFF2-40B4-BE49-F238E27FC236}">
              <a16:creationId xmlns:a16="http://schemas.microsoft.com/office/drawing/2014/main" id="{C8701F41-5355-4DC7-9504-A509C215FF79}"/>
            </a:ext>
          </a:extLst>
        </xdr:cNvPr>
        <xdr:cNvSpPr/>
      </xdr:nvSpPr>
      <xdr:spPr>
        <a:xfrm>
          <a:off x="17554575" y="17230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125730</xdr:rowOff>
    </xdr:from>
    <xdr:to>
      <xdr:col>107</xdr:col>
      <xdr:colOff>50800</xdr:colOff>
      <xdr:row>105</xdr:row>
      <xdr:rowOff>133350</xdr:rowOff>
    </xdr:to>
    <xdr:cxnSp macro="">
      <xdr:nvCxnSpPr>
        <xdr:cNvPr id="938" name="直線コネクタ 937">
          <a:extLst>
            <a:ext uri="{FF2B5EF4-FFF2-40B4-BE49-F238E27FC236}">
              <a16:creationId xmlns:a16="http://schemas.microsoft.com/office/drawing/2014/main" id="{BF37D5C9-7577-43B3-8DDA-2408974F90DB}"/>
            </a:ext>
          </a:extLst>
        </xdr:cNvPr>
        <xdr:cNvCxnSpPr/>
      </xdr:nvCxnSpPr>
      <xdr:spPr>
        <a:xfrm flipV="1">
          <a:off x="17602200" y="17267555"/>
          <a:ext cx="7905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9" name="楕円 938">
          <a:extLst>
            <a:ext uri="{FF2B5EF4-FFF2-40B4-BE49-F238E27FC236}">
              <a16:creationId xmlns:a16="http://schemas.microsoft.com/office/drawing/2014/main" id="{D8EE9CAA-F59C-4251-9D46-65C245971F85}"/>
            </a:ext>
          </a:extLst>
        </xdr:cNvPr>
        <xdr:cNvSpPr/>
      </xdr:nvSpPr>
      <xdr:spPr>
        <a:xfrm>
          <a:off x="16754475" y="172300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139064</xdr:rowOff>
    </xdr:to>
    <xdr:cxnSp macro="">
      <xdr:nvCxnSpPr>
        <xdr:cNvPr id="940" name="直線コネクタ 939">
          <a:extLst>
            <a:ext uri="{FF2B5EF4-FFF2-40B4-BE49-F238E27FC236}">
              <a16:creationId xmlns:a16="http://schemas.microsoft.com/office/drawing/2014/main" id="{92203D39-5CAD-428D-9254-7AF369A0B807}"/>
            </a:ext>
          </a:extLst>
        </xdr:cNvPr>
        <xdr:cNvCxnSpPr/>
      </xdr:nvCxnSpPr>
      <xdr:spPr>
        <a:xfrm flipV="1">
          <a:off x="16802100" y="17278350"/>
          <a:ext cx="8001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80663</xdr:rowOff>
    </xdr:from>
    <xdr:ext cx="469744" cy="259045"/>
    <xdr:sp macro="" textlink="">
      <xdr:nvSpPr>
        <xdr:cNvPr id="941" name="n_1aveValue【公民館】&#10;一人当たり面積">
          <a:extLst>
            <a:ext uri="{FF2B5EF4-FFF2-40B4-BE49-F238E27FC236}">
              <a16:creationId xmlns:a16="http://schemas.microsoft.com/office/drawing/2014/main" id="{9B0BDE7D-2C38-479D-A490-64A4098DDF54}"/>
            </a:ext>
          </a:extLst>
        </xdr:cNvPr>
        <xdr:cNvSpPr txBox="1"/>
      </xdr:nvSpPr>
      <xdr:spPr>
        <a:xfrm>
          <a:off x="18983402" y="1688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68597</xdr:rowOff>
    </xdr:from>
    <xdr:ext cx="469744" cy="259045"/>
    <xdr:sp macro="" textlink="">
      <xdr:nvSpPr>
        <xdr:cNvPr id="942" name="n_2aveValue【公民館】&#10;一人当たり面積">
          <a:extLst>
            <a:ext uri="{FF2B5EF4-FFF2-40B4-BE49-F238E27FC236}">
              <a16:creationId xmlns:a16="http://schemas.microsoft.com/office/drawing/2014/main" id="{A5943802-4F4E-4EDE-BBA5-E01BD5196329}"/>
            </a:ext>
          </a:extLst>
        </xdr:cNvPr>
        <xdr:cNvSpPr txBox="1"/>
      </xdr:nvSpPr>
      <xdr:spPr>
        <a:xfrm>
          <a:off x="18183302" y="1738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943" name="n_3aveValue【公民館】&#10;一人当たり面積">
          <a:extLst>
            <a:ext uri="{FF2B5EF4-FFF2-40B4-BE49-F238E27FC236}">
              <a16:creationId xmlns:a16="http://schemas.microsoft.com/office/drawing/2014/main" id="{9457AC07-0FFA-4779-91F8-6B5D81CEF0C1}"/>
            </a:ext>
          </a:extLst>
        </xdr:cNvPr>
        <xdr:cNvSpPr txBox="1"/>
      </xdr:nvSpPr>
      <xdr:spPr>
        <a:xfrm>
          <a:off x="17383202"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4463</xdr:rowOff>
    </xdr:from>
    <xdr:ext cx="469744" cy="259045"/>
    <xdr:sp macro="" textlink="">
      <xdr:nvSpPr>
        <xdr:cNvPr id="944" name="n_4aveValue【公民館】&#10;一人当たり面積">
          <a:extLst>
            <a:ext uri="{FF2B5EF4-FFF2-40B4-BE49-F238E27FC236}">
              <a16:creationId xmlns:a16="http://schemas.microsoft.com/office/drawing/2014/main" id="{7AF22973-F703-49F3-B401-FAAFF73601F7}"/>
            </a:ext>
          </a:extLst>
        </xdr:cNvPr>
        <xdr:cNvSpPr txBox="1"/>
      </xdr:nvSpPr>
      <xdr:spPr>
        <a:xfrm>
          <a:off x="16592627"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156227</xdr:rowOff>
    </xdr:from>
    <xdr:ext cx="469744" cy="259045"/>
    <xdr:sp macro="" textlink="">
      <xdr:nvSpPr>
        <xdr:cNvPr id="945" name="n_1mainValue【公民館】&#10;一人当たり面積">
          <a:extLst>
            <a:ext uri="{FF2B5EF4-FFF2-40B4-BE49-F238E27FC236}">
              <a16:creationId xmlns:a16="http://schemas.microsoft.com/office/drawing/2014/main" id="{8E02E4A3-BFEC-44B6-9B6A-BB068108C5A7}"/>
            </a:ext>
          </a:extLst>
        </xdr:cNvPr>
        <xdr:cNvSpPr txBox="1"/>
      </xdr:nvSpPr>
      <xdr:spPr>
        <a:xfrm>
          <a:off x="18983402" y="1730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46" name="n_2mainValue【公民館】&#10;一人当たり面積">
          <a:extLst>
            <a:ext uri="{FF2B5EF4-FFF2-40B4-BE49-F238E27FC236}">
              <a16:creationId xmlns:a16="http://schemas.microsoft.com/office/drawing/2014/main" id="{406F584E-D1B1-475B-9E07-1800082EA0F0}"/>
            </a:ext>
          </a:extLst>
        </xdr:cNvPr>
        <xdr:cNvSpPr txBox="1"/>
      </xdr:nvSpPr>
      <xdr:spPr>
        <a:xfrm>
          <a:off x="18183302" y="169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947" name="n_3mainValue【公民館】&#10;一人当たり面積">
          <a:extLst>
            <a:ext uri="{FF2B5EF4-FFF2-40B4-BE49-F238E27FC236}">
              <a16:creationId xmlns:a16="http://schemas.microsoft.com/office/drawing/2014/main" id="{C92FC501-46AC-425C-93E1-0ECCFDC08757}"/>
            </a:ext>
          </a:extLst>
        </xdr:cNvPr>
        <xdr:cNvSpPr txBox="1"/>
      </xdr:nvSpPr>
      <xdr:spPr>
        <a:xfrm>
          <a:off x="17383202"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48" name="n_4mainValue【公民館】&#10;一人当たり面積">
          <a:extLst>
            <a:ext uri="{FF2B5EF4-FFF2-40B4-BE49-F238E27FC236}">
              <a16:creationId xmlns:a16="http://schemas.microsoft.com/office/drawing/2014/main" id="{64549C6B-62CB-46BB-A884-69A06FC46575}"/>
            </a:ext>
          </a:extLst>
        </xdr:cNvPr>
        <xdr:cNvSpPr txBox="1"/>
      </xdr:nvSpPr>
      <xdr:spPr>
        <a:xfrm>
          <a:off x="1659262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7EAA32A3-488A-4BF4-96EB-F0C9D7F1BC3E}"/>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F54B33E5-358E-41CE-9CFD-037BF20896D8}"/>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5103F60F-B5CE-4304-A667-621A88F7774E}"/>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ysClr val="windowText" lastClr="000000"/>
              </a:solidFill>
              <a:effectLst/>
              <a:latin typeface="+mn-lt"/>
              <a:ea typeface="+mn-ea"/>
              <a:cs typeface="+mn-cs"/>
            </a:rPr>
            <a:t>平成</a:t>
          </a:r>
          <a:r>
            <a:rPr lang="en-US" altLang="ja-JP" sz="1100">
              <a:solidFill>
                <a:sysClr val="windowText" lastClr="000000"/>
              </a:solidFill>
              <a:effectLst/>
              <a:latin typeface="+mn-lt"/>
              <a:ea typeface="+mn-ea"/>
              <a:cs typeface="+mn-cs"/>
            </a:rPr>
            <a:t>24</a:t>
          </a:r>
          <a:r>
            <a:rPr lang="ja-JP" altLang="ja-JP" sz="1100">
              <a:solidFill>
                <a:sysClr val="windowText" lastClr="000000"/>
              </a:solidFill>
              <a:effectLst/>
              <a:latin typeface="+mn-lt"/>
              <a:ea typeface="+mn-ea"/>
              <a:cs typeface="+mn-cs"/>
            </a:rPr>
            <a:t>年から平成</a:t>
          </a:r>
          <a:r>
            <a:rPr lang="en-US" altLang="ja-JP" sz="1100">
              <a:solidFill>
                <a:sysClr val="windowText" lastClr="000000"/>
              </a:solidFill>
              <a:effectLst/>
              <a:latin typeface="+mn-lt"/>
              <a:ea typeface="+mn-ea"/>
              <a:cs typeface="+mn-cs"/>
            </a:rPr>
            <a:t>26</a:t>
          </a:r>
          <a:r>
            <a:rPr lang="ja-JP" altLang="ja-JP" sz="1100">
              <a:solidFill>
                <a:sysClr val="windowText" lastClr="000000"/>
              </a:solidFill>
              <a:effectLst/>
              <a:latin typeface="+mn-lt"/>
              <a:ea typeface="+mn-ea"/>
              <a:cs typeface="+mn-cs"/>
            </a:rPr>
            <a:t>年にかけて統廃合を行った保育所を除き、軒並み施設の老朽化が指摘される高い数値となっている。ただし、この数値を改善することを目的として施設の更新を行っていくのではなく、施設を適切に維持管理していき、長寿命化を図ることが大切であ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実際、学校施設については、築後相当年数経過しており高い数値となっているが、近年大規模改修を行う等、施設の長寿命化を図っているところである。 また、児童館や公民館についても統廃合を含めた今後の在り方を検討しているところである。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その他施設についても「公共施設再配置計画」や「公共施設等総合管理計画」と連携しながら、計画的な施設管理を行っていく。 </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82D0CA-3FF7-4E0D-A76B-21E1635D3BE2}"/>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1E8F7F-CF9A-4522-828F-8A4116C0C400}"/>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7B9E58-DD68-4051-8C27-6DD96931CC2A}"/>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1A35979-05D3-419A-8EB2-364B875386F8}"/>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FA08F13-C0B2-44D6-B6EE-D8839958A9F6}"/>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22FDAF6-D1F4-430E-8C4B-F8CE3F4CF9EF}"/>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203291-C0F0-44FF-9A51-86F59631A5B3}"/>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DDBFAD-550A-42F4-A5D3-63B46B75E71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747D92-05E2-4836-A607-335B79B49EEE}"/>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5CC7B47-F141-421B-8095-5D382267EBD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15,320
15,203
189.83
12,436,753
11,727,637
499,656
7,006,127
8,336,649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F19531-BF6F-4020-87F6-836FE1F66C13}"/>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4FCCA69-3DDA-45DF-A65B-774BE116DF2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D96C5B-3A65-4248-9490-71919CC2C39D}"/>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F3D43E-6D78-4222-B0AB-E9F8A1D273EE}"/>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A6ACB4B-E37D-42D5-8195-A61E4DAD4D0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EB3136C-C1ED-410A-AA1B-252AE531153F}"/>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FFD3D01-E822-4413-AE77-6A4C15340C24}"/>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11644D2-60DB-415E-8B14-424DD7BF33C7}"/>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9C8A795-FB51-4F2C-B89B-613A2CC0DD25}"/>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4CC9265-8E7F-484B-991F-33272CFB277F}"/>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FEBF53B-C113-46B6-A624-E9726D0A419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991E2D9-AA61-4527-B1C5-D8BA529A8AC9}"/>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86E8FF1-AED5-4283-8702-7C4C370AC542}"/>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626DA03-7C9E-4245-9E21-E86C9A572C6A}"/>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0EB818-12BE-4452-9716-72CCE6FC7BCE}"/>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50B375B-B036-4950-BF76-2F23817180CE}"/>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16F745-CF5D-4326-B5CB-59ADC977DDB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DF0DC0-8228-4C36-A184-B31886A10725}"/>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2EA4B60-BCC4-4344-B9FE-8BBC06E25ABF}"/>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A39DFC-7311-4A85-9521-897EF0E07EB4}"/>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F5451B5-3ACB-4F78-B774-A2E486E38A47}"/>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D5F862D-610C-4A46-B83D-5A2E051A0827}"/>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66E2DC7-74EC-4090-8F68-6DAD694665F4}"/>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28CE6EA-0FA8-4A04-9FFB-8274DF675D1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2F05274-1041-4F1C-B054-88C9A71741CD}"/>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B695E1F-EF2B-4B04-BF33-6823ED48E157}"/>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32E67D9-D64B-4079-B8E1-301C7FE059C6}"/>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9BE0CF3-7755-4BC0-AC44-0BCCD7F8887A}"/>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8886A8A-E489-4A0F-97B6-B84394300C9C}"/>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4B041A8-7D95-4122-8FD8-953EADD8F5B5}"/>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1D16D2-78AF-4BFB-AA3F-3D0B3C923F9B}"/>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8C92F53-746B-43AE-A05C-AFA0760B3CD6}"/>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F41766D-1373-430C-A222-9FAC2F308DBE}"/>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A247EE0-EC34-4BEF-804C-5A4EF1632E6C}"/>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989CE2A-0B76-4C5D-ACC7-135C40E88772}"/>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A9BBC12-F2D9-4D09-B0FD-9F489BADEC3B}"/>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153A57B-F222-4067-91ED-59A09676102A}"/>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19FB944-3D44-43C0-A6CE-FFB2ACD1074D}"/>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0DEB94E-F8A3-48B2-9719-D44803259406}"/>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28662EE-6881-4E05-AB9D-EEFF5F1764CB}"/>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E7C1290-9079-4D14-949E-E415BE737CFB}"/>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B0650FA-2F4F-4928-8E48-B7537CF46C42}"/>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A4EE53F2-6C49-4153-9AD0-612354FF54D0}"/>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99060</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B3A0F928-7F71-4D8A-8F50-940C6B7FB0C4}"/>
            </a:ext>
          </a:extLst>
        </xdr:cNvPr>
        <xdr:cNvCxnSpPr/>
      </xdr:nvCxnSpPr>
      <xdr:spPr>
        <a:xfrm flipV="1">
          <a:off x="4180840" y="5617210"/>
          <a:ext cx="0" cy="1164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a:extLst>
            <a:ext uri="{FF2B5EF4-FFF2-40B4-BE49-F238E27FC236}">
              <a16:creationId xmlns:a16="http://schemas.microsoft.com/office/drawing/2014/main" id="{CEB98C60-A044-4C66-A8FA-01444CC52C20}"/>
            </a:ext>
          </a:extLst>
        </xdr:cNvPr>
        <xdr:cNvSpPr txBox="1"/>
      </xdr:nvSpPr>
      <xdr:spPr>
        <a:xfrm>
          <a:off x="4219575" y="67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7EC9142E-3B2E-44C4-81F1-1BF0BCC1336E}"/>
            </a:ext>
          </a:extLst>
        </xdr:cNvPr>
        <xdr:cNvCxnSpPr/>
      </xdr:nvCxnSpPr>
      <xdr:spPr>
        <a:xfrm>
          <a:off x="4105275" y="6781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45737</xdr:rowOff>
    </xdr:from>
    <xdr:ext cx="405111" cy="259045"/>
    <xdr:sp macro="" textlink="">
      <xdr:nvSpPr>
        <xdr:cNvPr id="58" name="【図書館】&#10;有形固定資産減価償却率最大値テキスト">
          <a:extLst>
            <a:ext uri="{FF2B5EF4-FFF2-40B4-BE49-F238E27FC236}">
              <a16:creationId xmlns:a16="http://schemas.microsoft.com/office/drawing/2014/main" id="{47BA1FEC-171D-491B-8C4F-59BD9A8F62A1}"/>
            </a:ext>
          </a:extLst>
        </xdr:cNvPr>
        <xdr:cNvSpPr txBox="1"/>
      </xdr:nvSpPr>
      <xdr:spPr>
        <a:xfrm>
          <a:off x="4219575" y="540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99060</xdr:rowOff>
    </xdr:from>
    <xdr:to>
      <xdr:col>24</xdr:col>
      <xdr:colOff>152400</xdr:colOff>
      <xdr:row>34</xdr:row>
      <xdr:rowOff>99060</xdr:rowOff>
    </xdr:to>
    <xdr:cxnSp macro="">
      <xdr:nvCxnSpPr>
        <xdr:cNvPr id="59" name="直線コネクタ 58">
          <a:extLst>
            <a:ext uri="{FF2B5EF4-FFF2-40B4-BE49-F238E27FC236}">
              <a16:creationId xmlns:a16="http://schemas.microsoft.com/office/drawing/2014/main" id="{F34DDCF8-E6C1-4152-9022-836147FCA5B3}"/>
            </a:ext>
          </a:extLst>
        </xdr:cNvPr>
        <xdr:cNvCxnSpPr/>
      </xdr:nvCxnSpPr>
      <xdr:spPr>
        <a:xfrm>
          <a:off x="4105275" y="56172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139717</xdr:rowOff>
    </xdr:from>
    <xdr:ext cx="405111" cy="259045"/>
    <xdr:sp macro="" textlink="">
      <xdr:nvSpPr>
        <xdr:cNvPr id="60" name="【図書館】&#10;有形固定資産減価償却率平均値テキスト">
          <a:extLst>
            <a:ext uri="{FF2B5EF4-FFF2-40B4-BE49-F238E27FC236}">
              <a16:creationId xmlns:a16="http://schemas.microsoft.com/office/drawing/2014/main" id="{2A5B61E9-B6F8-47BB-935C-844F087353A1}"/>
            </a:ext>
          </a:extLst>
        </xdr:cNvPr>
        <xdr:cNvSpPr txBox="1"/>
      </xdr:nvSpPr>
      <xdr:spPr>
        <a:xfrm>
          <a:off x="4219575" y="5657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116840</xdr:rowOff>
    </xdr:from>
    <xdr:to>
      <xdr:col>24</xdr:col>
      <xdr:colOff>114300</xdr:colOff>
      <xdr:row>36</xdr:row>
      <xdr:rowOff>46990</xdr:rowOff>
    </xdr:to>
    <xdr:sp macro="" textlink="">
      <xdr:nvSpPr>
        <xdr:cNvPr id="61" name="フローチャート: 判断 60">
          <a:extLst>
            <a:ext uri="{FF2B5EF4-FFF2-40B4-BE49-F238E27FC236}">
              <a16:creationId xmlns:a16="http://schemas.microsoft.com/office/drawing/2014/main" id="{7ECFA961-B544-473B-8E5F-E338FE5974C8}"/>
            </a:ext>
          </a:extLst>
        </xdr:cNvPr>
        <xdr:cNvSpPr/>
      </xdr:nvSpPr>
      <xdr:spPr>
        <a:xfrm>
          <a:off x="4124325" y="57937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43688</xdr:rowOff>
    </xdr:from>
    <xdr:to>
      <xdr:col>20</xdr:col>
      <xdr:colOff>38100</xdr:colOff>
      <xdr:row>35</xdr:row>
      <xdr:rowOff>145288</xdr:rowOff>
    </xdr:to>
    <xdr:sp macro="" textlink="">
      <xdr:nvSpPr>
        <xdr:cNvPr id="62" name="フローチャート: 判断 61">
          <a:extLst>
            <a:ext uri="{FF2B5EF4-FFF2-40B4-BE49-F238E27FC236}">
              <a16:creationId xmlns:a16="http://schemas.microsoft.com/office/drawing/2014/main" id="{3C1D996A-AE88-40CC-8C9B-650786337B48}"/>
            </a:ext>
          </a:extLst>
        </xdr:cNvPr>
        <xdr:cNvSpPr/>
      </xdr:nvSpPr>
      <xdr:spPr>
        <a:xfrm>
          <a:off x="3381375" y="57237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36830</xdr:rowOff>
    </xdr:from>
    <xdr:to>
      <xdr:col>15</xdr:col>
      <xdr:colOff>101600</xdr:colOff>
      <xdr:row>35</xdr:row>
      <xdr:rowOff>138430</xdr:rowOff>
    </xdr:to>
    <xdr:sp macro="" textlink="">
      <xdr:nvSpPr>
        <xdr:cNvPr id="63" name="フローチャート: 判断 62">
          <a:extLst>
            <a:ext uri="{FF2B5EF4-FFF2-40B4-BE49-F238E27FC236}">
              <a16:creationId xmlns:a16="http://schemas.microsoft.com/office/drawing/2014/main" id="{1B1FAF32-DE6E-4E6B-989E-AA11258F6F78}"/>
            </a:ext>
          </a:extLst>
        </xdr:cNvPr>
        <xdr:cNvSpPr/>
      </xdr:nvSpPr>
      <xdr:spPr>
        <a:xfrm>
          <a:off x="2571750" y="57137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59690</xdr:rowOff>
    </xdr:from>
    <xdr:to>
      <xdr:col>10</xdr:col>
      <xdr:colOff>165100</xdr:colOff>
      <xdr:row>34</xdr:row>
      <xdr:rowOff>161290</xdr:rowOff>
    </xdr:to>
    <xdr:sp macro="" textlink="">
      <xdr:nvSpPr>
        <xdr:cNvPr id="64" name="フローチャート: 判断 63">
          <a:extLst>
            <a:ext uri="{FF2B5EF4-FFF2-40B4-BE49-F238E27FC236}">
              <a16:creationId xmlns:a16="http://schemas.microsoft.com/office/drawing/2014/main" id="{8522939F-98AF-4C51-BF66-CF6F0F4F5BBF}"/>
            </a:ext>
          </a:extLst>
        </xdr:cNvPr>
        <xdr:cNvSpPr/>
      </xdr:nvSpPr>
      <xdr:spPr>
        <a:xfrm>
          <a:off x="1781175" y="55746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36830</xdr:rowOff>
    </xdr:from>
    <xdr:to>
      <xdr:col>6</xdr:col>
      <xdr:colOff>38100</xdr:colOff>
      <xdr:row>34</xdr:row>
      <xdr:rowOff>138430</xdr:rowOff>
    </xdr:to>
    <xdr:sp macro="" textlink="">
      <xdr:nvSpPr>
        <xdr:cNvPr id="65" name="フローチャート: 判断 64">
          <a:extLst>
            <a:ext uri="{FF2B5EF4-FFF2-40B4-BE49-F238E27FC236}">
              <a16:creationId xmlns:a16="http://schemas.microsoft.com/office/drawing/2014/main" id="{BF4981E4-CA11-4AB8-88F1-F8D9D07152F7}"/>
            </a:ext>
          </a:extLst>
        </xdr:cNvPr>
        <xdr:cNvSpPr/>
      </xdr:nvSpPr>
      <xdr:spPr>
        <a:xfrm>
          <a:off x="981075" y="55518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CF39981-2DE5-489D-9FE1-576EE0EE7D62}"/>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7338179-4012-466B-952A-DC46D446B47F}"/>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3B4F8A1-CAE2-47DE-936F-2B7412A4A662}"/>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EC808F5-162F-465B-9578-5325AA771C01}"/>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79BF90E-3EDD-42C1-A63B-8DF188639EA2}"/>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39116</xdr:rowOff>
    </xdr:from>
    <xdr:to>
      <xdr:col>24</xdr:col>
      <xdr:colOff>114300</xdr:colOff>
      <xdr:row>38</xdr:row>
      <xdr:rowOff>140716</xdr:rowOff>
    </xdr:to>
    <xdr:sp macro="" textlink="">
      <xdr:nvSpPr>
        <xdr:cNvPr id="71" name="楕円 70">
          <a:extLst>
            <a:ext uri="{FF2B5EF4-FFF2-40B4-BE49-F238E27FC236}">
              <a16:creationId xmlns:a16="http://schemas.microsoft.com/office/drawing/2014/main" id="{F29C465C-C9EB-4A71-A624-8CE8C6BE5A22}"/>
            </a:ext>
          </a:extLst>
        </xdr:cNvPr>
        <xdr:cNvSpPr/>
      </xdr:nvSpPr>
      <xdr:spPr>
        <a:xfrm>
          <a:off x="4124325" y="620179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17543</xdr:rowOff>
    </xdr:from>
    <xdr:ext cx="405111" cy="259045"/>
    <xdr:sp macro="" textlink="">
      <xdr:nvSpPr>
        <xdr:cNvPr id="72" name="【図書館】&#10;有形固定資産減価償却率該当値テキスト">
          <a:extLst>
            <a:ext uri="{FF2B5EF4-FFF2-40B4-BE49-F238E27FC236}">
              <a16:creationId xmlns:a16="http://schemas.microsoft.com/office/drawing/2014/main" id="{3959027B-ABE2-4208-9898-86AFEB18F2CB}"/>
            </a:ext>
          </a:extLst>
        </xdr:cNvPr>
        <xdr:cNvSpPr txBox="1"/>
      </xdr:nvSpPr>
      <xdr:spPr>
        <a:xfrm>
          <a:off x="4219575" y="6180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114554</xdr:rowOff>
    </xdr:from>
    <xdr:to>
      <xdr:col>20</xdr:col>
      <xdr:colOff>38100</xdr:colOff>
      <xdr:row>38</xdr:row>
      <xdr:rowOff>44704</xdr:rowOff>
    </xdr:to>
    <xdr:sp macro="" textlink="">
      <xdr:nvSpPr>
        <xdr:cNvPr id="73" name="楕円 72">
          <a:extLst>
            <a:ext uri="{FF2B5EF4-FFF2-40B4-BE49-F238E27FC236}">
              <a16:creationId xmlns:a16="http://schemas.microsoft.com/office/drawing/2014/main" id="{134962AE-550B-4476-AA1E-9E5586EDE73B}"/>
            </a:ext>
          </a:extLst>
        </xdr:cNvPr>
        <xdr:cNvSpPr/>
      </xdr:nvSpPr>
      <xdr:spPr>
        <a:xfrm>
          <a:off x="3381375" y="61153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165354</xdr:rowOff>
    </xdr:from>
    <xdr:to>
      <xdr:col>24</xdr:col>
      <xdr:colOff>63500</xdr:colOff>
      <xdr:row>38</xdr:row>
      <xdr:rowOff>89916</xdr:rowOff>
    </xdr:to>
    <xdr:cxnSp macro="">
      <xdr:nvCxnSpPr>
        <xdr:cNvPr id="74" name="直線コネクタ 73">
          <a:extLst>
            <a:ext uri="{FF2B5EF4-FFF2-40B4-BE49-F238E27FC236}">
              <a16:creationId xmlns:a16="http://schemas.microsoft.com/office/drawing/2014/main" id="{A66D764C-1708-4C9A-9CBA-5CEB00AFEB18}"/>
            </a:ext>
          </a:extLst>
        </xdr:cNvPr>
        <xdr:cNvCxnSpPr/>
      </xdr:nvCxnSpPr>
      <xdr:spPr>
        <a:xfrm>
          <a:off x="3429000" y="6162929"/>
          <a:ext cx="752475"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18542</xdr:rowOff>
    </xdr:from>
    <xdr:to>
      <xdr:col>15</xdr:col>
      <xdr:colOff>101600</xdr:colOff>
      <xdr:row>37</xdr:row>
      <xdr:rowOff>120142</xdr:rowOff>
    </xdr:to>
    <xdr:sp macro="" textlink="">
      <xdr:nvSpPr>
        <xdr:cNvPr id="75" name="楕円 74">
          <a:extLst>
            <a:ext uri="{FF2B5EF4-FFF2-40B4-BE49-F238E27FC236}">
              <a16:creationId xmlns:a16="http://schemas.microsoft.com/office/drawing/2014/main" id="{DBC7E254-A008-4953-9898-580E2E66249E}"/>
            </a:ext>
          </a:extLst>
        </xdr:cNvPr>
        <xdr:cNvSpPr/>
      </xdr:nvSpPr>
      <xdr:spPr>
        <a:xfrm>
          <a:off x="2571750" y="601929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69342</xdr:rowOff>
    </xdr:from>
    <xdr:to>
      <xdr:col>19</xdr:col>
      <xdr:colOff>177800</xdr:colOff>
      <xdr:row>37</xdr:row>
      <xdr:rowOff>165354</xdr:rowOff>
    </xdr:to>
    <xdr:cxnSp macro="">
      <xdr:nvCxnSpPr>
        <xdr:cNvPr id="76" name="直線コネクタ 75">
          <a:extLst>
            <a:ext uri="{FF2B5EF4-FFF2-40B4-BE49-F238E27FC236}">
              <a16:creationId xmlns:a16="http://schemas.microsoft.com/office/drawing/2014/main" id="{74A27DAE-3676-4F69-8527-552D272309A3}"/>
            </a:ext>
          </a:extLst>
        </xdr:cNvPr>
        <xdr:cNvCxnSpPr/>
      </xdr:nvCxnSpPr>
      <xdr:spPr>
        <a:xfrm>
          <a:off x="2619375" y="6066917"/>
          <a:ext cx="809625"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93980</xdr:rowOff>
    </xdr:from>
    <xdr:to>
      <xdr:col>10</xdr:col>
      <xdr:colOff>165100</xdr:colOff>
      <xdr:row>37</xdr:row>
      <xdr:rowOff>24130</xdr:rowOff>
    </xdr:to>
    <xdr:sp macro="" textlink="">
      <xdr:nvSpPr>
        <xdr:cNvPr id="77" name="楕円 76">
          <a:extLst>
            <a:ext uri="{FF2B5EF4-FFF2-40B4-BE49-F238E27FC236}">
              <a16:creationId xmlns:a16="http://schemas.microsoft.com/office/drawing/2014/main" id="{D61706DE-F1EE-456F-8535-63A9E1CB8E19}"/>
            </a:ext>
          </a:extLst>
        </xdr:cNvPr>
        <xdr:cNvSpPr/>
      </xdr:nvSpPr>
      <xdr:spPr>
        <a:xfrm>
          <a:off x="1781175" y="59328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144780</xdr:rowOff>
    </xdr:from>
    <xdr:to>
      <xdr:col>15</xdr:col>
      <xdr:colOff>50800</xdr:colOff>
      <xdr:row>37</xdr:row>
      <xdr:rowOff>69342</xdr:rowOff>
    </xdr:to>
    <xdr:cxnSp macro="">
      <xdr:nvCxnSpPr>
        <xdr:cNvPr id="78" name="直線コネクタ 77">
          <a:extLst>
            <a:ext uri="{FF2B5EF4-FFF2-40B4-BE49-F238E27FC236}">
              <a16:creationId xmlns:a16="http://schemas.microsoft.com/office/drawing/2014/main" id="{4BF29E25-43B0-4D7F-B891-111341D08D4A}"/>
            </a:ext>
          </a:extLst>
        </xdr:cNvPr>
        <xdr:cNvCxnSpPr/>
      </xdr:nvCxnSpPr>
      <xdr:spPr>
        <a:xfrm>
          <a:off x="1828800" y="5980430"/>
          <a:ext cx="790575"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169418</xdr:rowOff>
    </xdr:from>
    <xdr:to>
      <xdr:col>6</xdr:col>
      <xdr:colOff>38100</xdr:colOff>
      <xdr:row>36</xdr:row>
      <xdr:rowOff>99568</xdr:rowOff>
    </xdr:to>
    <xdr:sp macro="" textlink="">
      <xdr:nvSpPr>
        <xdr:cNvPr id="79" name="楕円 78">
          <a:extLst>
            <a:ext uri="{FF2B5EF4-FFF2-40B4-BE49-F238E27FC236}">
              <a16:creationId xmlns:a16="http://schemas.microsoft.com/office/drawing/2014/main" id="{9FBEF668-1996-4F60-BF1B-6FF691FD3846}"/>
            </a:ext>
          </a:extLst>
        </xdr:cNvPr>
        <xdr:cNvSpPr/>
      </xdr:nvSpPr>
      <xdr:spPr>
        <a:xfrm>
          <a:off x="981075" y="58367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48768</xdr:rowOff>
    </xdr:from>
    <xdr:to>
      <xdr:col>10</xdr:col>
      <xdr:colOff>114300</xdr:colOff>
      <xdr:row>36</xdr:row>
      <xdr:rowOff>144780</xdr:rowOff>
    </xdr:to>
    <xdr:cxnSp macro="">
      <xdr:nvCxnSpPr>
        <xdr:cNvPr id="80" name="直線コネクタ 79">
          <a:extLst>
            <a:ext uri="{FF2B5EF4-FFF2-40B4-BE49-F238E27FC236}">
              <a16:creationId xmlns:a16="http://schemas.microsoft.com/office/drawing/2014/main" id="{C6C1983A-158B-4986-9C41-F313FCD50B22}"/>
            </a:ext>
          </a:extLst>
        </xdr:cNvPr>
        <xdr:cNvCxnSpPr/>
      </xdr:nvCxnSpPr>
      <xdr:spPr>
        <a:xfrm>
          <a:off x="1028700" y="5884418"/>
          <a:ext cx="8001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161815</xdr:rowOff>
    </xdr:from>
    <xdr:ext cx="405111" cy="259045"/>
    <xdr:sp macro="" textlink="">
      <xdr:nvSpPr>
        <xdr:cNvPr id="81" name="n_1aveValue【図書館】&#10;有形固定資産減価償却率">
          <a:extLst>
            <a:ext uri="{FF2B5EF4-FFF2-40B4-BE49-F238E27FC236}">
              <a16:creationId xmlns:a16="http://schemas.microsoft.com/office/drawing/2014/main" id="{D4799C9E-919C-442E-B9B4-3C097B6CB471}"/>
            </a:ext>
          </a:extLst>
        </xdr:cNvPr>
        <xdr:cNvSpPr txBox="1"/>
      </xdr:nvSpPr>
      <xdr:spPr>
        <a:xfrm>
          <a:off x="3239144" y="5518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154957</xdr:rowOff>
    </xdr:from>
    <xdr:ext cx="405111" cy="259045"/>
    <xdr:sp macro="" textlink="">
      <xdr:nvSpPr>
        <xdr:cNvPr id="82" name="n_2aveValue【図書館】&#10;有形固定資産減価償却率">
          <a:extLst>
            <a:ext uri="{FF2B5EF4-FFF2-40B4-BE49-F238E27FC236}">
              <a16:creationId xmlns:a16="http://schemas.microsoft.com/office/drawing/2014/main" id="{522274EF-968F-434A-9F16-F948211BE5AE}"/>
            </a:ext>
          </a:extLst>
        </xdr:cNvPr>
        <xdr:cNvSpPr txBox="1"/>
      </xdr:nvSpPr>
      <xdr:spPr>
        <a:xfrm>
          <a:off x="2439044" y="55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6367</xdr:rowOff>
    </xdr:from>
    <xdr:ext cx="405111" cy="259045"/>
    <xdr:sp macro="" textlink="">
      <xdr:nvSpPr>
        <xdr:cNvPr id="83" name="n_3aveValue【図書館】&#10;有形固定資産減価償却率">
          <a:extLst>
            <a:ext uri="{FF2B5EF4-FFF2-40B4-BE49-F238E27FC236}">
              <a16:creationId xmlns:a16="http://schemas.microsoft.com/office/drawing/2014/main" id="{99308B8F-E9F4-417B-944C-E6415400312C}"/>
            </a:ext>
          </a:extLst>
        </xdr:cNvPr>
        <xdr:cNvSpPr txBox="1"/>
      </xdr:nvSpPr>
      <xdr:spPr>
        <a:xfrm>
          <a:off x="1648469" y="5362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154957</xdr:rowOff>
    </xdr:from>
    <xdr:ext cx="405111" cy="259045"/>
    <xdr:sp macro="" textlink="">
      <xdr:nvSpPr>
        <xdr:cNvPr id="84" name="n_4aveValue【図書館】&#10;有形固定資産減価償却率">
          <a:extLst>
            <a:ext uri="{FF2B5EF4-FFF2-40B4-BE49-F238E27FC236}">
              <a16:creationId xmlns:a16="http://schemas.microsoft.com/office/drawing/2014/main" id="{B7DAB504-6280-45AD-A1B1-433AAF6796AD}"/>
            </a:ext>
          </a:extLst>
        </xdr:cNvPr>
        <xdr:cNvSpPr txBox="1"/>
      </xdr:nvSpPr>
      <xdr:spPr>
        <a:xfrm>
          <a:off x="848369"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35831</xdr:rowOff>
    </xdr:from>
    <xdr:ext cx="405111" cy="259045"/>
    <xdr:sp macro="" textlink="">
      <xdr:nvSpPr>
        <xdr:cNvPr id="85" name="n_1mainValue【図書館】&#10;有形固定資産減価償却率">
          <a:extLst>
            <a:ext uri="{FF2B5EF4-FFF2-40B4-BE49-F238E27FC236}">
              <a16:creationId xmlns:a16="http://schemas.microsoft.com/office/drawing/2014/main" id="{E40C836A-1450-4206-B29C-F799B664676D}"/>
            </a:ext>
          </a:extLst>
        </xdr:cNvPr>
        <xdr:cNvSpPr txBox="1"/>
      </xdr:nvSpPr>
      <xdr:spPr>
        <a:xfrm>
          <a:off x="3239144" y="6198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111269</xdr:rowOff>
    </xdr:from>
    <xdr:ext cx="405111" cy="259045"/>
    <xdr:sp macro="" textlink="">
      <xdr:nvSpPr>
        <xdr:cNvPr id="86" name="n_2mainValue【図書館】&#10;有形固定資産減価償却率">
          <a:extLst>
            <a:ext uri="{FF2B5EF4-FFF2-40B4-BE49-F238E27FC236}">
              <a16:creationId xmlns:a16="http://schemas.microsoft.com/office/drawing/2014/main" id="{BECC71BD-313A-4A33-B768-0678E995E11B}"/>
            </a:ext>
          </a:extLst>
        </xdr:cNvPr>
        <xdr:cNvSpPr txBox="1"/>
      </xdr:nvSpPr>
      <xdr:spPr>
        <a:xfrm>
          <a:off x="2439044" y="611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15257</xdr:rowOff>
    </xdr:from>
    <xdr:ext cx="405111" cy="259045"/>
    <xdr:sp macro="" textlink="">
      <xdr:nvSpPr>
        <xdr:cNvPr id="87" name="n_3mainValue【図書館】&#10;有形固定資産減価償却率">
          <a:extLst>
            <a:ext uri="{FF2B5EF4-FFF2-40B4-BE49-F238E27FC236}">
              <a16:creationId xmlns:a16="http://schemas.microsoft.com/office/drawing/2014/main" id="{188DB9F1-A29D-44D7-8A26-BD5690987FAC}"/>
            </a:ext>
          </a:extLst>
        </xdr:cNvPr>
        <xdr:cNvSpPr txBox="1"/>
      </xdr:nvSpPr>
      <xdr:spPr>
        <a:xfrm>
          <a:off x="1648469"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90695</xdr:rowOff>
    </xdr:from>
    <xdr:ext cx="405111" cy="259045"/>
    <xdr:sp macro="" textlink="">
      <xdr:nvSpPr>
        <xdr:cNvPr id="88" name="n_4mainValue【図書館】&#10;有形固定資産減価償却率">
          <a:extLst>
            <a:ext uri="{FF2B5EF4-FFF2-40B4-BE49-F238E27FC236}">
              <a16:creationId xmlns:a16="http://schemas.microsoft.com/office/drawing/2014/main" id="{1337BDDA-7499-4E48-95FB-8FD63360E75F}"/>
            </a:ext>
          </a:extLst>
        </xdr:cNvPr>
        <xdr:cNvSpPr txBox="1"/>
      </xdr:nvSpPr>
      <xdr:spPr>
        <a:xfrm>
          <a:off x="848369" y="592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6A592DB-12C8-4B39-B345-F283833853D9}"/>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D7007A3-98D2-467C-B721-B23F63671869}"/>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E5F1B81-252F-465E-B9F6-FC7C8F3431C9}"/>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87D1881-A4E9-403C-BECD-EB1A60609422}"/>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462A33B-3DA8-4A6E-BF38-7F32319350AF}"/>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9002CEB-16FE-4D37-8BE5-10883A31953A}"/>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D9D812C-0E98-45F8-82EC-89F3CBE1C756}"/>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1BA854B-AACD-4F91-9C2D-CF2D24F9474D}"/>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BFC179A5-93D5-4D70-84BA-54B419E27B0C}"/>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3EDD610-2F4C-42B4-8050-8C8A124712FD}"/>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D58E5F0-3EBD-478C-916D-3844256866D7}"/>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DD4BBE5-72A8-48B9-A318-7844346574B0}"/>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86DD329-5212-4745-BA0F-F2998166BC1E}"/>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BB11582C-2C62-46EB-81AB-120BE2683172}"/>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D82E95D-28DA-41A7-B49F-1AA5451D5F82}"/>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AAF28932-FDE3-4E54-B9C4-04AB6C049C3B}"/>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0C83A81-E0F5-43BF-8CE7-9950108F007E}"/>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449FC9-DC3D-486E-A60F-7E618062BB60}"/>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E7CE0DF-C7DE-4A70-A4F3-23D885F3A516}"/>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F05D2507-A38B-4E41-A0B7-01E0CDA90B38}"/>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0A3A516-5FC5-4592-BE06-7F24C9D350C8}"/>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E11958C9-367F-4D59-9F94-9F9452FBA78E}"/>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77765DC8-3702-47D8-ACD9-F59E0C4C5D3D}"/>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22860</xdr:rowOff>
    </xdr:from>
    <xdr:to>
      <xdr:col>54</xdr:col>
      <xdr:colOff>189865</xdr:colOff>
      <xdr:row>42</xdr:row>
      <xdr:rowOff>0</xdr:rowOff>
    </xdr:to>
    <xdr:cxnSp macro="">
      <xdr:nvCxnSpPr>
        <xdr:cNvPr id="112" name="直線コネクタ 111">
          <a:extLst>
            <a:ext uri="{FF2B5EF4-FFF2-40B4-BE49-F238E27FC236}">
              <a16:creationId xmlns:a16="http://schemas.microsoft.com/office/drawing/2014/main" id="{D9ED42AF-85D4-4592-8612-8DA08C7AF33E}"/>
            </a:ext>
          </a:extLst>
        </xdr:cNvPr>
        <xdr:cNvCxnSpPr/>
      </xdr:nvCxnSpPr>
      <xdr:spPr>
        <a:xfrm flipV="1">
          <a:off x="9429115" y="5541010"/>
          <a:ext cx="0" cy="126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a:extLst>
            <a:ext uri="{FF2B5EF4-FFF2-40B4-BE49-F238E27FC236}">
              <a16:creationId xmlns:a16="http://schemas.microsoft.com/office/drawing/2014/main" id="{9C45CCB3-5416-4F2A-AB2C-46C38D49CDA7}"/>
            </a:ext>
          </a:extLst>
        </xdr:cNvPr>
        <xdr:cNvSpPr txBox="1"/>
      </xdr:nvSpPr>
      <xdr:spPr>
        <a:xfrm>
          <a:off x="9467850" y="68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a:extLst>
            <a:ext uri="{FF2B5EF4-FFF2-40B4-BE49-F238E27FC236}">
              <a16:creationId xmlns:a16="http://schemas.microsoft.com/office/drawing/2014/main" id="{3A6FD0F3-E3C1-49C6-81C0-1A7120AB29D9}"/>
            </a:ext>
          </a:extLst>
        </xdr:cNvPr>
        <xdr:cNvCxnSpPr/>
      </xdr:nvCxnSpPr>
      <xdr:spPr>
        <a:xfrm>
          <a:off x="9363075" y="68103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140987</xdr:rowOff>
    </xdr:from>
    <xdr:ext cx="469744" cy="259045"/>
    <xdr:sp macro="" textlink="">
      <xdr:nvSpPr>
        <xdr:cNvPr id="115" name="【図書館】&#10;一人当たり面積最大値テキスト">
          <a:extLst>
            <a:ext uri="{FF2B5EF4-FFF2-40B4-BE49-F238E27FC236}">
              <a16:creationId xmlns:a16="http://schemas.microsoft.com/office/drawing/2014/main" id="{4B83B074-97A5-46D3-BEBE-725026D5636F}"/>
            </a:ext>
          </a:extLst>
        </xdr:cNvPr>
        <xdr:cNvSpPr txBox="1"/>
      </xdr:nvSpPr>
      <xdr:spPr>
        <a:xfrm>
          <a:off x="9467850" y="533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22860</xdr:rowOff>
    </xdr:from>
    <xdr:to>
      <xdr:col>55</xdr:col>
      <xdr:colOff>88900</xdr:colOff>
      <xdr:row>34</xdr:row>
      <xdr:rowOff>22860</xdr:rowOff>
    </xdr:to>
    <xdr:cxnSp macro="">
      <xdr:nvCxnSpPr>
        <xdr:cNvPr id="116" name="直線コネクタ 115">
          <a:extLst>
            <a:ext uri="{FF2B5EF4-FFF2-40B4-BE49-F238E27FC236}">
              <a16:creationId xmlns:a16="http://schemas.microsoft.com/office/drawing/2014/main" id="{B1A3FF6B-18D7-4F6D-9AB8-5C4700E5A5A5}"/>
            </a:ext>
          </a:extLst>
        </xdr:cNvPr>
        <xdr:cNvCxnSpPr/>
      </xdr:nvCxnSpPr>
      <xdr:spPr>
        <a:xfrm>
          <a:off x="9363075" y="55410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7" name="【図書館】&#10;一人当たり面積平均値テキスト">
          <a:extLst>
            <a:ext uri="{FF2B5EF4-FFF2-40B4-BE49-F238E27FC236}">
              <a16:creationId xmlns:a16="http://schemas.microsoft.com/office/drawing/2014/main" id="{7656EF09-83C7-40A7-BFAB-AD8822E4C583}"/>
            </a:ext>
          </a:extLst>
        </xdr:cNvPr>
        <xdr:cNvSpPr txBox="1"/>
      </xdr:nvSpPr>
      <xdr:spPr>
        <a:xfrm>
          <a:off x="9467850" y="6045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8" name="フローチャート: 判断 117">
          <a:extLst>
            <a:ext uri="{FF2B5EF4-FFF2-40B4-BE49-F238E27FC236}">
              <a16:creationId xmlns:a16="http://schemas.microsoft.com/office/drawing/2014/main" id="{FA688D7F-60A7-42E3-8138-E283C5547D8C}"/>
            </a:ext>
          </a:extLst>
        </xdr:cNvPr>
        <xdr:cNvSpPr/>
      </xdr:nvSpPr>
      <xdr:spPr>
        <a:xfrm>
          <a:off x="9401175" y="619125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19" name="フローチャート: 判断 118">
          <a:extLst>
            <a:ext uri="{FF2B5EF4-FFF2-40B4-BE49-F238E27FC236}">
              <a16:creationId xmlns:a16="http://schemas.microsoft.com/office/drawing/2014/main" id="{3D26B5E2-FBF3-4430-AE25-0CFBC90B2DDB}"/>
            </a:ext>
          </a:extLst>
        </xdr:cNvPr>
        <xdr:cNvSpPr/>
      </xdr:nvSpPr>
      <xdr:spPr>
        <a:xfrm>
          <a:off x="8639175" y="62414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17780</xdr:rowOff>
    </xdr:from>
    <xdr:to>
      <xdr:col>46</xdr:col>
      <xdr:colOff>38100</xdr:colOff>
      <xdr:row>38</xdr:row>
      <xdr:rowOff>119380</xdr:rowOff>
    </xdr:to>
    <xdr:sp macro="" textlink="">
      <xdr:nvSpPr>
        <xdr:cNvPr id="120" name="フローチャート: 判断 119">
          <a:extLst>
            <a:ext uri="{FF2B5EF4-FFF2-40B4-BE49-F238E27FC236}">
              <a16:creationId xmlns:a16="http://schemas.microsoft.com/office/drawing/2014/main" id="{88295B8D-5159-456B-B24C-3AC88CBA57AA}"/>
            </a:ext>
          </a:extLst>
        </xdr:cNvPr>
        <xdr:cNvSpPr/>
      </xdr:nvSpPr>
      <xdr:spPr>
        <a:xfrm>
          <a:off x="7839075" y="61804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143510</xdr:rowOff>
    </xdr:from>
    <xdr:to>
      <xdr:col>41</xdr:col>
      <xdr:colOff>101600</xdr:colOff>
      <xdr:row>38</xdr:row>
      <xdr:rowOff>73660</xdr:rowOff>
    </xdr:to>
    <xdr:sp macro="" textlink="">
      <xdr:nvSpPr>
        <xdr:cNvPr id="121" name="フローチャート: 判断 120">
          <a:extLst>
            <a:ext uri="{FF2B5EF4-FFF2-40B4-BE49-F238E27FC236}">
              <a16:creationId xmlns:a16="http://schemas.microsoft.com/office/drawing/2014/main" id="{5B08CA67-65CA-4C1F-9BDC-2EF8A910EA5C}"/>
            </a:ext>
          </a:extLst>
        </xdr:cNvPr>
        <xdr:cNvSpPr/>
      </xdr:nvSpPr>
      <xdr:spPr>
        <a:xfrm>
          <a:off x="7029450" y="61410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166370</xdr:rowOff>
    </xdr:from>
    <xdr:to>
      <xdr:col>36</xdr:col>
      <xdr:colOff>165100</xdr:colOff>
      <xdr:row>38</xdr:row>
      <xdr:rowOff>96520</xdr:rowOff>
    </xdr:to>
    <xdr:sp macro="" textlink="">
      <xdr:nvSpPr>
        <xdr:cNvPr id="122" name="フローチャート: 判断 121">
          <a:extLst>
            <a:ext uri="{FF2B5EF4-FFF2-40B4-BE49-F238E27FC236}">
              <a16:creationId xmlns:a16="http://schemas.microsoft.com/office/drawing/2014/main" id="{18F271B7-CF80-452E-95C9-A0D30584CE0D}"/>
            </a:ext>
          </a:extLst>
        </xdr:cNvPr>
        <xdr:cNvSpPr/>
      </xdr:nvSpPr>
      <xdr:spPr>
        <a:xfrm>
          <a:off x="6238875" y="61639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25FC03D-A74D-4D0D-8D9B-118DC6E58B37}"/>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243B9CD-8A19-4F93-9CC1-9252980F413D}"/>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E55961D-5CB9-43A2-9525-D22FCD40C589}"/>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2EDF720-357E-44F3-BCC4-C65E23CAA21F}"/>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771B0E9-FFD8-475C-A4DF-9FD73B0A22F2}"/>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8" name="楕円 127">
          <a:extLst>
            <a:ext uri="{FF2B5EF4-FFF2-40B4-BE49-F238E27FC236}">
              <a16:creationId xmlns:a16="http://schemas.microsoft.com/office/drawing/2014/main" id="{0A987707-EC16-4805-AE41-FFE6404FF13B}"/>
            </a:ext>
          </a:extLst>
        </xdr:cNvPr>
        <xdr:cNvSpPr/>
      </xdr:nvSpPr>
      <xdr:spPr>
        <a:xfrm>
          <a:off x="9401175" y="644842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99077</xdr:rowOff>
    </xdr:from>
    <xdr:ext cx="469744" cy="259045"/>
    <xdr:sp macro="" textlink="">
      <xdr:nvSpPr>
        <xdr:cNvPr id="129" name="【図書館】&#10;一人当たり面積該当値テキスト">
          <a:extLst>
            <a:ext uri="{FF2B5EF4-FFF2-40B4-BE49-F238E27FC236}">
              <a16:creationId xmlns:a16="http://schemas.microsoft.com/office/drawing/2014/main" id="{C9E35E09-4D96-4C28-8462-5D345A3F799E}"/>
            </a:ext>
          </a:extLst>
        </xdr:cNvPr>
        <xdr:cNvSpPr txBox="1"/>
      </xdr:nvSpPr>
      <xdr:spPr>
        <a:xfrm>
          <a:off x="9467850" y="64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30" name="楕円 129">
          <a:extLst>
            <a:ext uri="{FF2B5EF4-FFF2-40B4-BE49-F238E27FC236}">
              <a16:creationId xmlns:a16="http://schemas.microsoft.com/office/drawing/2014/main" id="{B949538B-76D6-4DB4-A0A7-841802CE0476}"/>
            </a:ext>
          </a:extLst>
        </xdr:cNvPr>
        <xdr:cNvSpPr/>
      </xdr:nvSpPr>
      <xdr:spPr>
        <a:xfrm>
          <a:off x="8639175" y="64496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0</xdr:rowOff>
    </xdr:from>
    <xdr:to>
      <xdr:col>55</xdr:col>
      <xdr:colOff>0</xdr:colOff>
      <xdr:row>40</xdr:row>
      <xdr:rowOff>7620</xdr:rowOff>
    </xdr:to>
    <xdr:cxnSp macro="">
      <xdr:nvCxnSpPr>
        <xdr:cNvPr id="131" name="直線コネクタ 130">
          <a:extLst>
            <a:ext uri="{FF2B5EF4-FFF2-40B4-BE49-F238E27FC236}">
              <a16:creationId xmlns:a16="http://schemas.microsoft.com/office/drawing/2014/main" id="{5F8EA2B0-54FA-42E2-B0CB-A8E03C9A7BBC}"/>
            </a:ext>
          </a:extLst>
        </xdr:cNvPr>
        <xdr:cNvCxnSpPr/>
      </xdr:nvCxnSpPr>
      <xdr:spPr>
        <a:xfrm flipV="1">
          <a:off x="8686800" y="6486525"/>
          <a:ext cx="74295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135890</xdr:rowOff>
    </xdr:from>
    <xdr:to>
      <xdr:col>46</xdr:col>
      <xdr:colOff>38100</xdr:colOff>
      <xdr:row>40</xdr:row>
      <xdr:rowOff>66040</xdr:rowOff>
    </xdr:to>
    <xdr:sp macro="" textlink="">
      <xdr:nvSpPr>
        <xdr:cNvPr id="132" name="楕円 131">
          <a:extLst>
            <a:ext uri="{FF2B5EF4-FFF2-40B4-BE49-F238E27FC236}">
              <a16:creationId xmlns:a16="http://schemas.microsoft.com/office/drawing/2014/main" id="{48F517C5-8FF7-4968-8D9A-92BF06CBBAF8}"/>
            </a:ext>
          </a:extLst>
        </xdr:cNvPr>
        <xdr:cNvSpPr/>
      </xdr:nvSpPr>
      <xdr:spPr>
        <a:xfrm>
          <a:off x="7839075" y="64604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15240</xdr:rowOff>
    </xdr:to>
    <xdr:cxnSp macro="">
      <xdr:nvCxnSpPr>
        <xdr:cNvPr id="133" name="直線コネクタ 132">
          <a:extLst>
            <a:ext uri="{FF2B5EF4-FFF2-40B4-BE49-F238E27FC236}">
              <a16:creationId xmlns:a16="http://schemas.microsoft.com/office/drawing/2014/main" id="{76FD3FA9-4DAC-4D38-8B85-DB295640F1A4}"/>
            </a:ext>
          </a:extLst>
        </xdr:cNvPr>
        <xdr:cNvCxnSpPr/>
      </xdr:nvCxnSpPr>
      <xdr:spPr>
        <a:xfrm flipV="1">
          <a:off x="7886700" y="6497320"/>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143510</xdr:rowOff>
    </xdr:from>
    <xdr:to>
      <xdr:col>41</xdr:col>
      <xdr:colOff>101600</xdr:colOff>
      <xdr:row>40</xdr:row>
      <xdr:rowOff>73660</xdr:rowOff>
    </xdr:to>
    <xdr:sp macro="" textlink="">
      <xdr:nvSpPr>
        <xdr:cNvPr id="134" name="楕円 133">
          <a:extLst>
            <a:ext uri="{FF2B5EF4-FFF2-40B4-BE49-F238E27FC236}">
              <a16:creationId xmlns:a16="http://schemas.microsoft.com/office/drawing/2014/main" id="{9832EDC7-FC70-4E03-B274-E5C7B07A0FC6}"/>
            </a:ext>
          </a:extLst>
        </xdr:cNvPr>
        <xdr:cNvSpPr/>
      </xdr:nvSpPr>
      <xdr:spPr>
        <a:xfrm>
          <a:off x="7029450" y="64649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xdr:rowOff>
    </xdr:from>
    <xdr:to>
      <xdr:col>45</xdr:col>
      <xdr:colOff>177800</xdr:colOff>
      <xdr:row>40</xdr:row>
      <xdr:rowOff>22860</xdr:rowOff>
    </xdr:to>
    <xdr:cxnSp macro="">
      <xdr:nvCxnSpPr>
        <xdr:cNvPr id="135" name="直線コネクタ 134">
          <a:extLst>
            <a:ext uri="{FF2B5EF4-FFF2-40B4-BE49-F238E27FC236}">
              <a16:creationId xmlns:a16="http://schemas.microsoft.com/office/drawing/2014/main" id="{7A0BE94E-73E6-4311-B057-630DC69A980F}"/>
            </a:ext>
          </a:extLst>
        </xdr:cNvPr>
        <xdr:cNvCxnSpPr/>
      </xdr:nvCxnSpPr>
      <xdr:spPr>
        <a:xfrm flipV="1">
          <a:off x="7077075" y="6498590"/>
          <a:ext cx="809625"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36" name="楕円 135">
          <a:extLst>
            <a:ext uri="{FF2B5EF4-FFF2-40B4-BE49-F238E27FC236}">
              <a16:creationId xmlns:a16="http://schemas.microsoft.com/office/drawing/2014/main" id="{05C9E8A5-A34A-426C-AE70-21BE99BD8C9F}"/>
            </a:ext>
          </a:extLst>
        </xdr:cNvPr>
        <xdr:cNvSpPr/>
      </xdr:nvSpPr>
      <xdr:spPr>
        <a:xfrm>
          <a:off x="6238875" y="6475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22860</xdr:rowOff>
    </xdr:from>
    <xdr:to>
      <xdr:col>41</xdr:col>
      <xdr:colOff>50800</xdr:colOff>
      <xdr:row>40</xdr:row>
      <xdr:rowOff>30480</xdr:rowOff>
    </xdr:to>
    <xdr:cxnSp macro="">
      <xdr:nvCxnSpPr>
        <xdr:cNvPr id="137" name="直線コネクタ 136">
          <a:extLst>
            <a:ext uri="{FF2B5EF4-FFF2-40B4-BE49-F238E27FC236}">
              <a16:creationId xmlns:a16="http://schemas.microsoft.com/office/drawing/2014/main" id="{6008362A-E6DF-4236-AA08-77C30FB3FC55}"/>
            </a:ext>
          </a:extLst>
        </xdr:cNvPr>
        <xdr:cNvCxnSpPr/>
      </xdr:nvCxnSpPr>
      <xdr:spPr>
        <a:xfrm flipV="1">
          <a:off x="6286500" y="6512560"/>
          <a:ext cx="7905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25417</xdr:rowOff>
    </xdr:from>
    <xdr:ext cx="469744" cy="259045"/>
    <xdr:sp macro="" textlink="">
      <xdr:nvSpPr>
        <xdr:cNvPr id="138" name="n_1aveValue【図書館】&#10;一人当たり面積">
          <a:extLst>
            <a:ext uri="{FF2B5EF4-FFF2-40B4-BE49-F238E27FC236}">
              <a16:creationId xmlns:a16="http://schemas.microsoft.com/office/drawing/2014/main" id="{6820BF47-9D65-4C64-9BA0-B1C962C547CD}"/>
            </a:ext>
          </a:extLst>
        </xdr:cNvPr>
        <xdr:cNvSpPr txBox="1"/>
      </xdr:nvSpPr>
      <xdr:spPr>
        <a:xfrm>
          <a:off x="8458277" y="602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135907</xdr:rowOff>
    </xdr:from>
    <xdr:ext cx="469744" cy="259045"/>
    <xdr:sp macro="" textlink="">
      <xdr:nvSpPr>
        <xdr:cNvPr id="139" name="n_2aveValue【図書館】&#10;一人当たり面積">
          <a:extLst>
            <a:ext uri="{FF2B5EF4-FFF2-40B4-BE49-F238E27FC236}">
              <a16:creationId xmlns:a16="http://schemas.microsoft.com/office/drawing/2014/main" id="{56312696-B7F4-4740-A64F-D97E73B77CDF}"/>
            </a:ext>
          </a:extLst>
        </xdr:cNvPr>
        <xdr:cNvSpPr txBox="1"/>
      </xdr:nvSpPr>
      <xdr:spPr>
        <a:xfrm>
          <a:off x="7677227" y="59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90187</xdr:rowOff>
    </xdr:from>
    <xdr:ext cx="469744" cy="259045"/>
    <xdr:sp macro="" textlink="">
      <xdr:nvSpPr>
        <xdr:cNvPr id="140" name="n_3aveValue【図書館】&#10;一人当たり面積">
          <a:extLst>
            <a:ext uri="{FF2B5EF4-FFF2-40B4-BE49-F238E27FC236}">
              <a16:creationId xmlns:a16="http://schemas.microsoft.com/office/drawing/2014/main" id="{5715A0AF-10D4-4AD1-AB1C-4AB6F8DB6A79}"/>
            </a:ext>
          </a:extLst>
        </xdr:cNvPr>
        <xdr:cNvSpPr txBox="1"/>
      </xdr:nvSpPr>
      <xdr:spPr>
        <a:xfrm>
          <a:off x="6867602" y="592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113047</xdr:rowOff>
    </xdr:from>
    <xdr:ext cx="469744" cy="259045"/>
    <xdr:sp macro="" textlink="">
      <xdr:nvSpPr>
        <xdr:cNvPr id="141" name="n_4aveValue【図書館】&#10;一人当たり面積">
          <a:extLst>
            <a:ext uri="{FF2B5EF4-FFF2-40B4-BE49-F238E27FC236}">
              <a16:creationId xmlns:a16="http://schemas.microsoft.com/office/drawing/2014/main" id="{C0116DBC-4831-489D-A6EC-4AF1A7A9A963}"/>
            </a:ext>
          </a:extLst>
        </xdr:cNvPr>
        <xdr:cNvSpPr txBox="1"/>
      </xdr:nvSpPr>
      <xdr:spPr>
        <a:xfrm>
          <a:off x="6067502" y="59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42" name="n_1mainValue【図書館】&#10;一人当たり面積">
          <a:extLst>
            <a:ext uri="{FF2B5EF4-FFF2-40B4-BE49-F238E27FC236}">
              <a16:creationId xmlns:a16="http://schemas.microsoft.com/office/drawing/2014/main" id="{D9C2CB51-7337-4887-B128-B2B4546D74D2}"/>
            </a:ext>
          </a:extLst>
        </xdr:cNvPr>
        <xdr:cNvSpPr txBox="1"/>
      </xdr:nvSpPr>
      <xdr:spPr>
        <a:xfrm>
          <a:off x="845827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57167</xdr:rowOff>
    </xdr:from>
    <xdr:ext cx="469744" cy="259045"/>
    <xdr:sp macro="" textlink="">
      <xdr:nvSpPr>
        <xdr:cNvPr id="143" name="n_2mainValue【図書館】&#10;一人当たり面積">
          <a:extLst>
            <a:ext uri="{FF2B5EF4-FFF2-40B4-BE49-F238E27FC236}">
              <a16:creationId xmlns:a16="http://schemas.microsoft.com/office/drawing/2014/main" id="{4D3770F1-5458-4182-BDA8-339056B42508}"/>
            </a:ext>
          </a:extLst>
        </xdr:cNvPr>
        <xdr:cNvSpPr txBox="1"/>
      </xdr:nvSpPr>
      <xdr:spPr>
        <a:xfrm>
          <a:off x="7677227" y="654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64787</xdr:rowOff>
    </xdr:from>
    <xdr:ext cx="469744" cy="259045"/>
    <xdr:sp macro="" textlink="">
      <xdr:nvSpPr>
        <xdr:cNvPr id="144" name="n_3mainValue【図書館】&#10;一人当たり面積">
          <a:extLst>
            <a:ext uri="{FF2B5EF4-FFF2-40B4-BE49-F238E27FC236}">
              <a16:creationId xmlns:a16="http://schemas.microsoft.com/office/drawing/2014/main" id="{C7A3B30C-E468-4394-8D93-8FB34C943385}"/>
            </a:ext>
          </a:extLst>
        </xdr:cNvPr>
        <xdr:cNvSpPr txBox="1"/>
      </xdr:nvSpPr>
      <xdr:spPr>
        <a:xfrm>
          <a:off x="6867602"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72407</xdr:rowOff>
    </xdr:from>
    <xdr:ext cx="469744" cy="259045"/>
    <xdr:sp macro="" textlink="">
      <xdr:nvSpPr>
        <xdr:cNvPr id="145" name="n_4mainValue【図書館】&#10;一人当たり面積">
          <a:extLst>
            <a:ext uri="{FF2B5EF4-FFF2-40B4-BE49-F238E27FC236}">
              <a16:creationId xmlns:a16="http://schemas.microsoft.com/office/drawing/2014/main" id="{EC3FE08D-81C7-41F2-9048-D40E603A91EA}"/>
            </a:ext>
          </a:extLst>
        </xdr:cNvPr>
        <xdr:cNvSpPr txBox="1"/>
      </xdr:nvSpPr>
      <xdr:spPr>
        <a:xfrm>
          <a:off x="6067502"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3FA511D-39F4-496C-B3D5-85283DD2A574}"/>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2B3BFF1-5772-4B48-BD35-896A47F7C635}"/>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057949B-3AEA-441A-A574-988F8B28401D}"/>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2C0A618-AEC7-4A9F-9A22-5AA695C06E62}"/>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B2EF0B3-DF79-4704-ABFE-2A39B195A1CB}"/>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CF0BFE0-4CEB-4070-AECA-4602A3E55E7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CEFB1B4-4F44-48B9-AFE3-FA628EF8F497}"/>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59B5DC4-DCF1-48EC-8524-02081BA77ABC}"/>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70F4099-F747-454D-8709-65AB38FF9326}"/>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999B774-ED23-4914-9A24-AEEBF9C1CB4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BBD238A-76F9-4AE9-A66D-811B00636890}"/>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7A48389-04AB-4CD6-A024-D4D312D0BEE2}"/>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1E652CC-9A40-4461-9F39-F28D69632AF5}"/>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FF78EFCB-7D27-402E-8992-5908056510EF}"/>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44CFF88-6F80-4CA8-A016-5FF409A0C12C}"/>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225997E5-2C25-4BED-9DCB-4D323E0B6A35}"/>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EE3A03F2-4ECD-4AE4-A945-D984872C132A}"/>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C5E46E94-4E21-4D3D-B076-80C7702BB5C4}"/>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EBD2A97-EECF-4C4E-81F0-D5977DC5F6F4}"/>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02C6CD4-8DE2-481C-945F-0370533F4E53}"/>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5E1B9F9-C01F-4CA7-B69D-838D08D2A530}"/>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603F78A-138D-4A32-BE11-A1BB98560620}"/>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B59CDDF0-EB2C-49EF-BCAE-D5C810BA335A}"/>
            </a:ext>
          </a:extLst>
        </xdr:cNvPr>
        <xdr:cNvSpPr txBox="1"/>
      </xdr:nvSpPr>
      <xdr:spPr>
        <a:xfrm>
          <a:off x="339891"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423610F-4AFD-4912-BE5D-02CF77A1087F}"/>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C5A09579-FA16-4EB6-83AE-A875F0AAC449}"/>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B55AF19C-1D72-4EB4-93D7-3140CA02523C}"/>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63</xdr:row>
      <xdr:rowOff>66947</xdr:rowOff>
    </xdr:to>
    <xdr:cxnSp macro="">
      <xdr:nvCxnSpPr>
        <xdr:cNvPr id="172" name="直線コネクタ 171">
          <a:extLst>
            <a:ext uri="{FF2B5EF4-FFF2-40B4-BE49-F238E27FC236}">
              <a16:creationId xmlns:a16="http://schemas.microsoft.com/office/drawing/2014/main" id="{6B00467A-6852-4DDA-BBAD-4007E70B4FCC}"/>
            </a:ext>
          </a:extLst>
        </xdr:cNvPr>
        <xdr:cNvCxnSpPr/>
      </xdr:nvCxnSpPr>
      <xdr:spPr>
        <a:xfrm flipV="1">
          <a:off x="4180840" y="9060815"/>
          <a:ext cx="0" cy="1213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70774</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A3BB8FEC-DAB3-42D4-BB8A-6059F147EF14}"/>
            </a:ext>
          </a:extLst>
        </xdr:cNvPr>
        <xdr:cNvSpPr txBox="1"/>
      </xdr:nvSpPr>
      <xdr:spPr>
        <a:xfrm>
          <a:off x="4219575" y="1027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66947</xdr:rowOff>
    </xdr:from>
    <xdr:to>
      <xdr:col>24</xdr:col>
      <xdr:colOff>152400</xdr:colOff>
      <xdr:row>63</xdr:row>
      <xdr:rowOff>66947</xdr:rowOff>
    </xdr:to>
    <xdr:cxnSp macro="">
      <xdr:nvCxnSpPr>
        <xdr:cNvPr id="174" name="直線コネクタ 173">
          <a:extLst>
            <a:ext uri="{FF2B5EF4-FFF2-40B4-BE49-F238E27FC236}">
              <a16:creationId xmlns:a16="http://schemas.microsoft.com/office/drawing/2014/main" id="{E748CA78-9D2B-41A5-BA32-4ECB8D03D37B}"/>
            </a:ext>
          </a:extLst>
        </xdr:cNvPr>
        <xdr:cNvCxnSpPr/>
      </xdr:nvCxnSpPr>
      <xdr:spPr>
        <a:xfrm>
          <a:off x="4105275" y="102745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253AB712-24E2-4211-871D-B0B4119FE41B}"/>
            </a:ext>
          </a:extLst>
        </xdr:cNvPr>
        <xdr:cNvSpPr txBox="1"/>
      </xdr:nvSpPr>
      <xdr:spPr>
        <a:xfrm>
          <a:off x="4219575" y="884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4054435B-16EF-4C84-9CB8-F926A314265D}"/>
            </a:ext>
          </a:extLst>
        </xdr:cNvPr>
        <xdr:cNvCxnSpPr/>
      </xdr:nvCxnSpPr>
      <xdr:spPr>
        <a:xfrm>
          <a:off x="4105275" y="90608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151692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4C9DD0E1-FB43-48B9-8640-ECEDA2DE7341}"/>
            </a:ext>
          </a:extLst>
        </xdr:cNvPr>
        <xdr:cNvSpPr txBox="1"/>
      </xdr:nvSpPr>
      <xdr:spPr>
        <a:xfrm>
          <a:off x="4219575" y="939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128815</xdr:rowOff>
    </xdr:from>
    <xdr:to>
      <xdr:col>24</xdr:col>
      <xdr:colOff>114300</xdr:colOff>
      <xdr:row>59</xdr:row>
      <xdr:rowOff>58965</xdr:rowOff>
    </xdr:to>
    <xdr:sp macro="" textlink="">
      <xdr:nvSpPr>
        <xdr:cNvPr id="178" name="フローチャート: 判断 177">
          <a:extLst>
            <a:ext uri="{FF2B5EF4-FFF2-40B4-BE49-F238E27FC236}">
              <a16:creationId xmlns:a16="http://schemas.microsoft.com/office/drawing/2014/main" id="{AAEA60B4-8A2D-4921-A879-7C32B780487D}"/>
            </a:ext>
          </a:extLst>
        </xdr:cNvPr>
        <xdr:cNvSpPr/>
      </xdr:nvSpPr>
      <xdr:spPr>
        <a:xfrm>
          <a:off x="4124325" y="95268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92891</xdr:rowOff>
    </xdr:from>
    <xdr:to>
      <xdr:col>20</xdr:col>
      <xdr:colOff>38100</xdr:colOff>
      <xdr:row>59</xdr:row>
      <xdr:rowOff>23041</xdr:rowOff>
    </xdr:to>
    <xdr:sp macro="" textlink="">
      <xdr:nvSpPr>
        <xdr:cNvPr id="179" name="フローチャート: 判断 178">
          <a:extLst>
            <a:ext uri="{FF2B5EF4-FFF2-40B4-BE49-F238E27FC236}">
              <a16:creationId xmlns:a16="http://schemas.microsoft.com/office/drawing/2014/main" id="{2339B625-9F20-42DB-9997-A36FFA06F8C6}"/>
            </a:ext>
          </a:extLst>
        </xdr:cNvPr>
        <xdr:cNvSpPr/>
      </xdr:nvSpPr>
      <xdr:spPr>
        <a:xfrm>
          <a:off x="3381375" y="94940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153307</xdr:rowOff>
    </xdr:from>
    <xdr:to>
      <xdr:col>15</xdr:col>
      <xdr:colOff>101600</xdr:colOff>
      <xdr:row>58</xdr:row>
      <xdr:rowOff>83457</xdr:rowOff>
    </xdr:to>
    <xdr:sp macro="" textlink="">
      <xdr:nvSpPr>
        <xdr:cNvPr id="180" name="フローチャート: 判断 179">
          <a:extLst>
            <a:ext uri="{FF2B5EF4-FFF2-40B4-BE49-F238E27FC236}">
              <a16:creationId xmlns:a16="http://schemas.microsoft.com/office/drawing/2014/main" id="{CC60B969-BFA8-4A99-8597-5A02AA7289B5}"/>
            </a:ext>
          </a:extLst>
        </xdr:cNvPr>
        <xdr:cNvSpPr/>
      </xdr:nvSpPr>
      <xdr:spPr>
        <a:xfrm>
          <a:off x="2571750" y="93925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159838</xdr:rowOff>
    </xdr:from>
    <xdr:to>
      <xdr:col>10</xdr:col>
      <xdr:colOff>165100</xdr:colOff>
      <xdr:row>58</xdr:row>
      <xdr:rowOff>89988</xdr:rowOff>
    </xdr:to>
    <xdr:sp macro="" textlink="">
      <xdr:nvSpPr>
        <xdr:cNvPr id="181" name="フローチャート: 判断 180">
          <a:extLst>
            <a:ext uri="{FF2B5EF4-FFF2-40B4-BE49-F238E27FC236}">
              <a16:creationId xmlns:a16="http://schemas.microsoft.com/office/drawing/2014/main" id="{EE7D5522-AB62-414E-AADC-F4B399F52BC6}"/>
            </a:ext>
          </a:extLst>
        </xdr:cNvPr>
        <xdr:cNvSpPr/>
      </xdr:nvSpPr>
      <xdr:spPr>
        <a:xfrm>
          <a:off x="1781175" y="940226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104322</xdr:rowOff>
    </xdr:from>
    <xdr:to>
      <xdr:col>6</xdr:col>
      <xdr:colOff>38100</xdr:colOff>
      <xdr:row>58</xdr:row>
      <xdr:rowOff>34472</xdr:rowOff>
    </xdr:to>
    <xdr:sp macro="" textlink="">
      <xdr:nvSpPr>
        <xdr:cNvPr id="182" name="フローチャート: 判断 181">
          <a:extLst>
            <a:ext uri="{FF2B5EF4-FFF2-40B4-BE49-F238E27FC236}">
              <a16:creationId xmlns:a16="http://schemas.microsoft.com/office/drawing/2014/main" id="{5D71683E-8EC2-4E31-BC0F-02A49263D7EF}"/>
            </a:ext>
          </a:extLst>
        </xdr:cNvPr>
        <xdr:cNvSpPr/>
      </xdr:nvSpPr>
      <xdr:spPr>
        <a:xfrm>
          <a:off x="981075" y="934674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42FFFC0-A9C6-451F-B7A6-A556EA32E8C4}"/>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7958A3B-8C2E-4569-AEA2-E22A68B9752C}"/>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0BD82B5-6FF7-485E-9CE5-04EB9757439A}"/>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7032149-99E1-43DA-89AB-1DB9635C904B}"/>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434E45E-9919-4DD7-ADEE-57AF66B3F5B0}"/>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88" name="楕円 187">
          <a:extLst>
            <a:ext uri="{FF2B5EF4-FFF2-40B4-BE49-F238E27FC236}">
              <a16:creationId xmlns:a16="http://schemas.microsoft.com/office/drawing/2014/main" id="{729550CC-5386-438D-870C-B0EFD2FCA657}"/>
            </a:ext>
          </a:extLst>
        </xdr:cNvPr>
        <xdr:cNvSpPr/>
      </xdr:nvSpPr>
      <xdr:spPr>
        <a:xfrm>
          <a:off x="4124325" y="99358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873F5937-0FBA-406A-AE3F-79AB63A35C42}"/>
            </a:ext>
          </a:extLst>
        </xdr:cNvPr>
        <xdr:cNvSpPr txBox="1"/>
      </xdr:nvSpPr>
      <xdr:spPr>
        <a:xfrm>
          <a:off x="4219575"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9616</xdr:rowOff>
    </xdr:from>
    <xdr:to>
      <xdr:col>20</xdr:col>
      <xdr:colOff>38100</xdr:colOff>
      <xdr:row>61</xdr:row>
      <xdr:rowOff>111216</xdr:rowOff>
    </xdr:to>
    <xdr:sp macro="" textlink="">
      <xdr:nvSpPr>
        <xdr:cNvPr id="190" name="楕円 189">
          <a:extLst>
            <a:ext uri="{FF2B5EF4-FFF2-40B4-BE49-F238E27FC236}">
              <a16:creationId xmlns:a16="http://schemas.microsoft.com/office/drawing/2014/main" id="{81FB1E6D-8941-4352-BBDE-DABDB0EC9272}"/>
            </a:ext>
          </a:extLst>
        </xdr:cNvPr>
        <xdr:cNvSpPr/>
      </xdr:nvSpPr>
      <xdr:spPr>
        <a:xfrm>
          <a:off x="3381375" y="989339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60416</xdr:rowOff>
    </xdr:from>
    <xdr:to>
      <xdr:col>24</xdr:col>
      <xdr:colOff>63500</xdr:colOff>
      <xdr:row>61</xdr:row>
      <xdr:rowOff>102870</xdr:rowOff>
    </xdr:to>
    <xdr:cxnSp macro="">
      <xdr:nvCxnSpPr>
        <xdr:cNvPr id="191" name="直線コネクタ 190">
          <a:extLst>
            <a:ext uri="{FF2B5EF4-FFF2-40B4-BE49-F238E27FC236}">
              <a16:creationId xmlns:a16="http://schemas.microsoft.com/office/drawing/2014/main" id="{9314CB02-644E-4814-AFB4-F906712037D9}"/>
            </a:ext>
          </a:extLst>
        </xdr:cNvPr>
        <xdr:cNvCxnSpPr/>
      </xdr:nvCxnSpPr>
      <xdr:spPr>
        <a:xfrm>
          <a:off x="3429000" y="9950541"/>
          <a:ext cx="752475"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99423</xdr:rowOff>
    </xdr:from>
    <xdr:to>
      <xdr:col>15</xdr:col>
      <xdr:colOff>101600</xdr:colOff>
      <xdr:row>61</xdr:row>
      <xdr:rowOff>29573</xdr:rowOff>
    </xdr:to>
    <xdr:sp macro="" textlink="">
      <xdr:nvSpPr>
        <xdr:cNvPr id="192" name="楕円 191">
          <a:extLst>
            <a:ext uri="{FF2B5EF4-FFF2-40B4-BE49-F238E27FC236}">
              <a16:creationId xmlns:a16="http://schemas.microsoft.com/office/drawing/2014/main" id="{D062B0BE-2039-4D42-B8E0-33166F11E7D5}"/>
            </a:ext>
          </a:extLst>
        </xdr:cNvPr>
        <xdr:cNvSpPr/>
      </xdr:nvSpPr>
      <xdr:spPr>
        <a:xfrm>
          <a:off x="2571750" y="982762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150223</xdr:rowOff>
    </xdr:from>
    <xdr:to>
      <xdr:col>19</xdr:col>
      <xdr:colOff>177800</xdr:colOff>
      <xdr:row>61</xdr:row>
      <xdr:rowOff>60416</xdr:rowOff>
    </xdr:to>
    <xdr:cxnSp macro="">
      <xdr:nvCxnSpPr>
        <xdr:cNvPr id="193" name="直線コネクタ 192">
          <a:extLst>
            <a:ext uri="{FF2B5EF4-FFF2-40B4-BE49-F238E27FC236}">
              <a16:creationId xmlns:a16="http://schemas.microsoft.com/office/drawing/2014/main" id="{01A616DE-DE8A-4C88-8A74-FBC8678CEEB9}"/>
            </a:ext>
          </a:extLst>
        </xdr:cNvPr>
        <xdr:cNvCxnSpPr/>
      </xdr:nvCxnSpPr>
      <xdr:spPr>
        <a:xfrm>
          <a:off x="2619375" y="9875248"/>
          <a:ext cx="809625" cy="7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4" name="楕円 193">
          <a:extLst>
            <a:ext uri="{FF2B5EF4-FFF2-40B4-BE49-F238E27FC236}">
              <a16:creationId xmlns:a16="http://schemas.microsoft.com/office/drawing/2014/main" id="{4243416B-86BE-45DC-9793-94BECD1C9584}"/>
            </a:ext>
          </a:extLst>
        </xdr:cNvPr>
        <xdr:cNvSpPr/>
      </xdr:nvSpPr>
      <xdr:spPr>
        <a:xfrm>
          <a:off x="1781175" y="97917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150223</xdr:rowOff>
    </xdr:to>
    <xdr:cxnSp macro="">
      <xdr:nvCxnSpPr>
        <xdr:cNvPr id="195" name="直線コネクタ 194">
          <a:extLst>
            <a:ext uri="{FF2B5EF4-FFF2-40B4-BE49-F238E27FC236}">
              <a16:creationId xmlns:a16="http://schemas.microsoft.com/office/drawing/2014/main" id="{8DDAC768-858B-478C-B59D-D713A8B0C02A}"/>
            </a:ext>
          </a:extLst>
        </xdr:cNvPr>
        <xdr:cNvCxnSpPr/>
      </xdr:nvCxnSpPr>
      <xdr:spPr>
        <a:xfrm>
          <a:off x="1828800" y="9839325"/>
          <a:ext cx="7905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1451</xdr:rowOff>
    </xdr:from>
    <xdr:to>
      <xdr:col>6</xdr:col>
      <xdr:colOff>38100</xdr:colOff>
      <xdr:row>60</xdr:row>
      <xdr:rowOff>103051</xdr:rowOff>
    </xdr:to>
    <xdr:sp macro="" textlink="">
      <xdr:nvSpPr>
        <xdr:cNvPr id="196" name="楕円 195">
          <a:extLst>
            <a:ext uri="{FF2B5EF4-FFF2-40B4-BE49-F238E27FC236}">
              <a16:creationId xmlns:a16="http://schemas.microsoft.com/office/drawing/2014/main" id="{0BF4D6F6-CBD4-459B-8C24-ECA604350831}"/>
            </a:ext>
          </a:extLst>
        </xdr:cNvPr>
        <xdr:cNvSpPr/>
      </xdr:nvSpPr>
      <xdr:spPr>
        <a:xfrm>
          <a:off x="981075" y="972647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52251</xdr:rowOff>
    </xdr:from>
    <xdr:to>
      <xdr:col>10</xdr:col>
      <xdr:colOff>114300</xdr:colOff>
      <xdr:row>60</xdr:row>
      <xdr:rowOff>114300</xdr:rowOff>
    </xdr:to>
    <xdr:cxnSp macro="">
      <xdr:nvCxnSpPr>
        <xdr:cNvPr id="197" name="直線コネクタ 196">
          <a:extLst>
            <a:ext uri="{FF2B5EF4-FFF2-40B4-BE49-F238E27FC236}">
              <a16:creationId xmlns:a16="http://schemas.microsoft.com/office/drawing/2014/main" id="{42470769-C53E-48AB-B63A-92FA53352BD3}"/>
            </a:ext>
          </a:extLst>
        </xdr:cNvPr>
        <xdr:cNvCxnSpPr/>
      </xdr:nvCxnSpPr>
      <xdr:spPr>
        <a:xfrm>
          <a:off x="1028700" y="9774101"/>
          <a:ext cx="800100" cy="6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39568</xdr:rowOff>
    </xdr:from>
    <xdr:ext cx="405111" cy="259045"/>
    <xdr:sp macro="" textlink="">
      <xdr:nvSpPr>
        <xdr:cNvPr id="198" name="n_1aveValue【体育館・プール】&#10;有形固定資産減価償却率">
          <a:extLst>
            <a:ext uri="{FF2B5EF4-FFF2-40B4-BE49-F238E27FC236}">
              <a16:creationId xmlns:a16="http://schemas.microsoft.com/office/drawing/2014/main" id="{67E879C6-F630-4B1C-A37C-5FAC9B2AE916}"/>
            </a:ext>
          </a:extLst>
        </xdr:cNvPr>
        <xdr:cNvSpPr txBox="1"/>
      </xdr:nvSpPr>
      <xdr:spPr>
        <a:xfrm>
          <a:off x="3239144" y="9278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99984</xdr:rowOff>
    </xdr:from>
    <xdr:ext cx="405111" cy="259045"/>
    <xdr:sp macro="" textlink="">
      <xdr:nvSpPr>
        <xdr:cNvPr id="199" name="n_2aveValue【体育館・プール】&#10;有形固定資産減価償却率">
          <a:extLst>
            <a:ext uri="{FF2B5EF4-FFF2-40B4-BE49-F238E27FC236}">
              <a16:creationId xmlns:a16="http://schemas.microsoft.com/office/drawing/2014/main" id="{A5BF0088-4696-4244-AF49-F3FDC2393973}"/>
            </a:ext>
          </a:extLst>
        </xdr:cNvPr>
        <xdr:cNvSpPr txBox="1"/>
      </xdr:nvSpPr>
      <xdr:spPr>
        <a:xfrm>
          <a:off x="2439044"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106515</xdr:rowOff>
    </xdr:from>
    <xdr:ext cx="405111" cy="259045"/>
    <xdr:sp macro="" textlink="">
      <xdr:nvSpPr>
        <xdr:cNvPr id="200" name="n_3aveValue【体育館・プール】&#10;有形固定資産減価償却率">
          <a:extLst>
            <a:ext uri="{FF2B5EF4-FFF2-40B4-BE49-F238E27FC236}">
              <a16:creationId xmlns:a16="http://schemas.microsoft.com/office/drawing/2014/main" id="{BE6C8058-55B5-4F62-9420-559E1F7C5E17}"/>
            </a:ext>
          </a:extLst>
        </xdr:cNvPr>
        <xdr:cNvSpPr txBox="1"/>
      </xdr:nvSpPr>
      <xdr:spPr>
        <a:xfrm>
          <a:off x="1648469" y="9180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50999</xdr:rowOff>
    </xdr:from>
    <xdr:ext cx="405111" cy="259045"/>
    <xdr:sp macro="" textlink="">
      <xdr:nvSpPr>
        <xdr:cNvPr id="201" name="n_4aveValue【体育館・プール】&#10;有形固定資産減価償却率">
          <a:extLst>
            <a:ext uri="{FF2B5EF4-FFF2-40B4-BE49-F238E27FC236}">
              <a16:creationId xmlns:a16="http://schemas.microsoft.com/office/drawing/2014/main" id="{775CA93A-6D8A-4961-8CA3-38025EB0BA43}"/>
            </a:ext>
          </a:extLst>
        </xdr:cNvPr>
        <xdr:cNvSpPr txBox="1"/>
      </xdr:nvSpPr>
      <xdr:spPr>
        <a:xfrm>
          <a:off x="848369" y="912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102343</xdr:rowOff>
    </xdr:from>
    <xdr:ext cx="405111" cy="259045"/>
    <xdr:sp macro="" textlink="">
      <xdr:nvSpPr>
        <xdr:cNvPr id="202" name="n_1mainValue【体育館・プール】&#10;有形固定資産減価償却率">
          <a:extLst>
            <a:ext uri="{FF2B5EF4-FFF2-40B4-BE49-F238E27FC236}">
              <a16:creationId xmlns:a16="http://schemas.microsoft.com/office/drawing/2014/main" id="{06D0F251-C7ED-46E1-A8EE-B5D51D9F167F}"/>
            </a:ext>
          </a:extLst>
        </xdr:cNvPr>
        <xdr:cNvSpPr txBox="1"/>
      </xdr:nvSpPr>
      <xdr:spPr>
        <a:xfrm>
          <a:off x="3239144" y="9992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3" name="n_2mainValue【体育館・プール】&#10;有形固定資産減価償却率">
          <a:extLst>
            <a:ext uri="{FF2B5EF4-FFF2-40B4-BE49-F238E27FC236}">
              <a16:creationId xmlns:a16="http://schemas.microsoft.com/office/drawing/2014/main" id="{378C9442-7D10-4EF8-A075-91A31442D4E2}"/>
            </a:ext>
          </a:extLst>
        </xdr:cNvPr>
        <xdr:cNvSpPr txBox="1"/>
      </xdr:nvSpPr>
      <xdr:spPr>
        <a:xfrm>
          <a:off x="2439044" y="990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204" name="n_3mainValue【体育館・プール】&#10;有形固定資産減価償却率">
          <a:extLst>
            <a:ext uri="{FF2B5EF4-FFF2-40B4-BE49-F238E27FC236}">
              <a16:creationId xmlns:a16="http://schemas.microsoft.com/office/drawing/2014/main" id="{DF1A5694-DF21-42F1-8E47-2E3B01AB0857}"/>
            </a:ext>
          </a:extLst>
        </xdr:cNvPr>
        <xdr:cNvSpPr txBox="1"/>
      </xdr:nvSpPr>
      <xdr:spPr>
        <a:xfrm>
          <a:off x="1648469" y="988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94178</xdr:rowOff>
    </xdr:from>
    <xdr:ext cx="405111" cy="259045"/>
    <xdr:sp macro="" textlink="">
      <xdr:nvSpPr>
        <xdr:cNvPr id="205" name="n_4mainValue【体育館・プール】&#10;有形固定資産減価償却率">
          <a:extLst>
            <a:ext uri="{FF2B5EF4-FFF2-40B4-BE49-F238E27FC236}">
              <a16:creationId xmlns:a16="http://schemas.microsoft.com/office/drawing/2014/main" id="{F5D9717F-F592-4D8A-BA3C-703532A1A13D}"/>
            </a:ext>
          </a:extLst>
        </xdr:cNvPr>
        <xdr:cNvSpPr txBox="1"/>
      </xdr:nvSpPr>
      <xdr:spPr>
        <a:xfrm>
          <a:off x="848369" y="981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306E746-83CF-4EB0-A407-E4A4A6A414B2}"/>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6A2CDE3-D231-4E62-9B94-DBC152711FB0}"/>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D3D7F191-77F3-475D-AA09-312736350B8E}"/>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2A8143B-99E6-4D85-9046-A600754533FB}"/>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8C08111-6F03-4D1C-A922-DFA5E98EC346}"/>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00683AB-240C-47CA-B76F-77F42836453C}"/>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728FC675-1ECC-4DCC-B6EA-9268E5E8AB4C}"/>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4F80879A-1EA7-4860-A933-3F9D101089F3}"/>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8F15EC85-5548-47D3-B941-6AA4BDA39D95}"/>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4D4B4EF-0818-4477-BBFD-F516B30361E9}"/>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93EDB714-1CC7-49AE-9D10-1432C8FF8C46}"/>
            </a:ext>
          </a:extLst>
        </xdr:cNvPr>
        <xdr:cNvSpPr txBox="1"/>
      </xdr:nvSpPr>
      <xdr:spPr>
        <a:xfrm>
          <a:off x="5527221"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14FC829A-4BB4-4CAE-A1C7-AAB312D54ABE}"/>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98958946-F4FF-41C5-AEB8-A48F0B611895}"/>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B603C89B-323B-4FCC-91DE-F5DB9C452DCF}"/>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87DA8EFC-609D-4262-BBA6-77805B41FEDD}"/>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8FADBC00-9368-4D46-834A-F9715F0926BB}"/>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FFF4B35F-7D67-436A-91D7-56BA30BD413F}"/>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76BC9F68-057B-4E16-81D2-D5EB67B520E0}"/>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9BA7FB60-2A58-44FA-ACF6-D44A27AC9EB5}"/>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5CB9B2DB-D7FA-4407-98B4-49DDAE5C4668}"/>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CC22FDF4-DD6F-458B-AF02-3E2DB92B8F2E}"/>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81A4F65D-69FD-4D1B-A505-1567372B428C}"/>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50C24ECD-51B7-4C36-9F30-3197C3AECC88}"/>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CD96231D-BCCD-46AC-B13F-61EAE36405F1}"/>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36FB8C91-21E6-4E13-B197-127110C6BE32}"/>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9B17A3BD-CA86-4C40-AA4B-2025C053603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146957</xdr:rowOff>
    </xdr:from>
    <xdr:to>
      <xdr:col>54</xdr:col>
      <xdr:colOff>189865</xdr:colOff>
      <xdr:row>63</xdr:row>
      <xdr:rowOff>151856</xdr:rowOff>
    </xdr:to>
    <xdr:cxnSp macro="">
      <xdr:nvCxnSpPr>
        <xdr:cNvPr id="232" name="直線コネクタ 231">
          <a:extLst>
            <a:ext uri="{FF2B5EF4-FFF2-40B4-BE49-F238E27FC236}">
              <a16:creationId xmlns:a16="http://schemas.microsoft.com/office/drawing/2014/main" id="{E5D0CBB2-B574-4CC0-96DF-93E8E53818CE}"/>
            </a:ext>
          </a:extLst>
        </xdr:cNvPr>
        <xdr:cNvCxnSpPr/>
      </xdr:nvCxnSpPr>
      <xdr:spPr>
        <a:xfrm flipV="1">
          <a:off x="9429115" y="9059182"/>
          <a:ext cx="0" cy="1303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155683</xdr:rowOff>
    </xdr:from>
    <xdr:ext cx="469744" cy="259045"/>
    <xdr:sp macro="" textlink="">
      <xdr:nvSpPr>
        <xdr:cNvPr id="233" name="【体育館・プール】&#10;一人当たり面積最小値テキスト">
          <a:extLst>
            <a:ext uri="{FF2B5EF4-FFF2-40B4-BE49-F238E27FC236}">
              <a16:creationId xmlns:a16="http://schemas.microsoft.com/office/drawing/2014/main" id="{6414E6E2-6F3D-46C6-B304-BDAB81CD3AEF}"/>
            </a:ext>
          </a:extLst>
        </xdr:cNvPr>
        <xdr:cNvSpPr txBox="1"/>
      </xdr:nvSpPr>
      <xdr:spPr>
        <a:xfrm>
          <a:off x="9467850" y="1036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151856</xdr:rowOff>
    </xdr:from>
    <xdr:to>
      <xdr:col>55</xdr:col>
      <xdr:colOff>88900</xdr:colOff>
      <xdr:row>63</xdr:row>
      <xdr:rowOff>151856</xdr:rowOff>
    </xdr:to>
    <xdr:cxnSp macro="">
      <xdr:nvCxnSpPr>
        <xdr:cNvPr id="234" name="直線コネクタ 233">
          <a:extLst>
            <a:ext uri="{FF2B5EF4-FFF2-40B4-BE49-F238E27FC236}">
              <a16:creationId xmlns:a16="http://schemas.microsoft.com/office/drawing/2014/main" id="{4EC34577-02A6-4E36-9489-92F73232D928}"/>
            </a:ext>
          </a:extLst>
        </xdr:cNvPr>
        <xdr:cNvCxnSpPr/>
      </xdr:nvCxnSpPr>
      <xdr:spPr>
        <a:xfrm>
          <a:off x="9363075" y="1036265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93634</xdr:rowOff>
    </xdr:from>
    <xdr:ext cx="469744" cy="259045"/>
    <xdr:sp macro="" textlink="">
      <xdr:nvSpPr>
        <xdr:cNvPr id="235" name="【体育館・プール】&#10;一人当たり面積最大値テキスト">
          <a:extLst>
            <a:ext uri="{FF2B5EF4-FFF2-40B4-BE49-F238E27FC236}">
              <a16:creationId xmlns:a16="http://schemas.microsoft.com/office/drawing/2014/main" id="{973194EF-AA24-47D0-AE9E-A3C71594F3EB}"/>
            </a:ext>
          </a:extLst>
        </xdr:cNvPr>
        <xdr:cNvSpPr txBox="1"/>
      </xdr:nvSpPr>
      <xdr:spPr>
        <a:xfrm>
          <a:off x="9467850" y="884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146957</xdr:rowOff>
    </xdr:from>
    <xdr:to>
      <xdr:col>55</xdr:col>
      <xdr:colOff>88900</xdr:colOff>
      <xdr:row>55</xdr:row>
      <xdr:rowOff>146957</xdr:rowOff>
    </xdr:to>
    <xdr:cxnSp macro="">
      <xdr:nvCxnSpPr>
        <xdr:cNvPr id="236" name="直線コネクタ 235">
          <a:extLst>
            <a:ext uri="{FF2B5EF4-FFF2-40B4-BE49-F238E27FC236}">
              <a16:creationId xmlns:a16="http://schemas.microsoft.com/office/drawing/2014/main" id="{360770A7-5569-4CF6-912C-660A798F6C24}"/>
            </a:ext>
          </a:extLst>
        </xdr:cNvPr>
        <xdr:cNvCxnSpPr/>
      </xdr:nvCxnSpPr>
      <xdr:spPr>
        <a:xfrm>
          <a:off x="9363075" y="90591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105608</xdr:rowOff>
    </xdr:from>
    <xdr:ext cx="469744" cy="259045"/>
    <xdr:sp macro="" textlink="">
      <xdr:nvSpPr>
        <xdr:cNvPr id="237" name="【体育館・プール】&#10;一人当たり面積平均値テキスト">
          <a:extLst>
            <a:ext uri="{FF2B5EF4-FFF2-40B4-BE49-F238E27FC236}">
              <a16:creationId xmlns:a16="http://schemas.microsoft.com/office/drawing/2014/main" id="{77CA6D4D-91A9-4535-827B-1ED820850EF1}"/>
            </a:ext>
          </a:extLst>
        </xdr:cNvPr>
        <xdr:cNvSpPr txBox="1"/>
      </xdr:nvSpPr>
      <xdr:spPr>
        <a:xfrm>
          <a:off x="9467850" y="9989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127181</xdr:rowOff>
    </xdr:from>
    <xdr:to>
      <xdr:col>55</xdr:col>
      <xdr:colOff>50800</xdr:colOff>
      <xdr:row>62</xdr:row>
      <xdr:rowOff>57331</xdr:rowOff>
    </xdr:to>
    <xdr:sp macro="" textlink="">
      <xdr:nvSpPr>
        <xdr:cNvPr id="238" name="フローチャート: 判断 237">
          <a:extLst>
            <a:ext uri="{FF2B5EF4-FFF2-40B4-BE49-F238E27FC236}">
              <a16:creationId xmlns:a16="http://schemas.microsoft.com/office/drawing/2014/main" id="{AD20F2EB-B49D-4C77-9807-8ACBF2C4C2C2}"/>
            </a:ext>
          </a:extLst>
        </xdr:cNvPr>
        <xdr:cNvSpPr/>
      </xdr:nvSpPr>
      <xdr:spPr>
        <a:xfrm>
          <a:off x="9401175" y="1001095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14515</xdr:rowOff>
    </xdr:from>
    <xdr:to>
      <xdr:col>50</xdr:col>
      <xdr:colOff>165100</xdr:colOff>
      <xdr:row>62</xdr:row>
      <xdr:rowOff>116115</xdr:rowOff>
    </xdr:to>
    <xdr:sp macro="" textlink="">
      <xdr:nvSpPr>
        <xdr:cNvPr id="239" name="フローチャート: 判断 238">
          <a:extLst>
            <a:ext uri="{FF2B5EF4-FFF2-40B4-BE49-F238E27FC236}">
              <a16:creationId xmlns:a16="http://schemas.microsoft.com/office/drawing/2014/main" id="{36B180B1-51B3-45AB-B77F-EA093EA3F340}"/>
            </a:ext>
          </a:extLst>
        </xdr:cNvPr>
        <xdr:cNvSpPr/>
      </xdr:nvSpPr>
      <xdr:spPr>
        <a:xfrm>
          <a:off x="8639175" y="10060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107587</xdr:rowOff>
    </xdr:from>
    <xdr:to>
      <xdr:col>46</xdr:col>
      <xdr:colOff>38100</xdr:colOff>
      <xdr:row>62</xdr:row>
      <xdr:rowOff>37737</xdr:rowOff>
    </xdr:to>
    <xdr:sp macro="" textlink="">
      <xdr:nvSpPr>
        <xdr:cNvPr id="240" name="フローチャート: 判断 239">
          <a:extLst>
            <a:ext uri="{FF2B5EF4-FFF2-40B4-BE49-F238E27FC236}">
              <a16:creationId xmlns:a16="http://schemas.microsoft.com/office/drawing/2014/main" id="{16AB94AC-19D7-452C-A69C-656C76D36D7A}"/>
            </a:ext>
          </a:extLst>
        </xdr:cNvPr>
        <xdr:cNvSpPr/>
      </xdr:nvSpPr>
      <xdr:spPr>
        <a:xfrm>
          <a:off x="7839075" y="99913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37374</xdr:rowOff>
    </xdr:from>
    <xdr:to>
      <xdr:col>41</xdr:col>
      <xdr:colOff>101600</xdr:colOff>
      <xdr:row>61</xdr:row>
      <xdr:rowOff>138974</xdr:rowOff>
    </xdr:to>
    <xdr:sp macro="" textlink="">
      <xdr:nvSpPr>
        <xdr:cNvPr id="241" name="フローチャート: 判断 240">
          <a:extLst>
            <a:ext uri="{FF2B5EF4-FFF2-40B4-BE49-F238E27FC236}">
              <a16:creationId xmlns:a16="http://schemas.microsoft.com/office/drawing/2014/main" id="{22659218-8DEB-4698-9774-4E1494E1C8C4}"/>
            </a:ext>
          </a:extLst>
        </xdr:cNvPr>
        <xdr:cNvSpPr/>
      </xdr:nvSpPr>
      <xdr:spPr>
        <a:xfrm>
          <a:off x="7029450" y="992432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53703</xdr:rowOff>
    </xdr:from>
    <xdr:to>
      <xdr:col>36</xdr:col>
      <xdr:colOff>165100</xdr:colOff>
      <xdr:row>61</xdr:row>
      <xdr:rowOff>155303</xdr:rowOff>
    </xdr:to>
    <xdr:sp macro="" textlink="">
      <xdr:nvSpPr>
        <xdr:cNvPr id="242" name="フローチャート: 判断 241">
          <a:extLst>
            <a:ext uri="{FF2B5EF4-FFF2-40B4-BE49-F238E27FC236}">
              <a16:creationId xmlns:a16="http://schemas.microsoft.com/office/drawing/2014/main" id="{F0D73158-1A8C-44F2-8CF3-C73CC8AF7F32}"/>
            </a:ext>
          </a:extLst>
        </xdr:cNvPr>
        <xdr:cNvSpPr/>
      </xdr:nvSpPr>
      <xdr:spPr>
        <a:xfrm>
          <a:off x="6238875" y="99374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13CA116-A483-4B84-9E44-99069D316B43}"/>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D6A4D14-A57A-4EE7-A04F-6CB2D862E310}"/>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81320C7-6A24-46F7-81D1-9A9D98DD83DC}"/>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70D7AFA-D6E9-4F09-9698-0AD6CE6B3CF6}"/>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CE60BDF-EC05-484B-8A0A-1BC1668DC7BD}"/>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50437</xdr:rowOff>
    </xdr:from>
    <xdr:to>
      <xdr:col>55</xdr:col>
      <xdr:colOff>50800</xdr:colOff>
      <xdr:row>59</xdr:row>
      <xdr:rowOff>152037</xdr:rowOff>
    </xdr:to>
    <xdr:sp macro="" textlink="">
      <xdr:nvSpPr>
        <xdr:cNvPr id="248" name="楕円 247">
          <a:extLst>
            <a:ext uri="{FF2B5EF4-FFF2-40B4-BE49-F238E27FC236}">
              <a16:creationId xmlns:a16="http://schemas.microsoft.com/office/drawing/2014/main" id="{82B6E3D7-A9F8-4950-BF1A-87C4FCC77D35}"/>
            </a:ext>
          </a:extLst>
        </xdr:cNvPr>
        <xdr:cNvSpPr/>
      </xdr:nvSpPr>
      <xdr:spPr>
        <a:xfrm>
          <a:off x="9401175" y="961036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73314</xdr:rowOff>
    </xdr:from>
    <xdr:ext cx="469744" cy="259045"/>
    <xdr:sp macro="" textlink="">
      <xdr:nvSpPr>
        <xdr:cNvPr id="249" name="【体育館・プール】&#10;一人当たり面積該当値テキスト">
          <a:extLst>
            <a:ext uri="{FF2B5EF4-FFF2-40B4-BE49-F238E27FC236}">
              <a16:creationId xmlns:a16="http://schemas.microsoft.com/office/drawing/2014/main" id="{BFEE14BB-1D99-4695-B9F2-A9281840C2BB}"/>
            </a:ext>
          </a:extLst>
        </xdr:cNvPr>
        <xdr:cNvSpPr txBox="1"/>
      </xdr:nvSpPr>
      <xdr:spPr>
        <a:xfrm>
          <a:off x="9467850" y="947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73297</xdr:rowOff>
    </xdr:from>
    <xdr:to>
      <xdr:col>50</xdr:col>
      <xdr:colOff>165100</xdr:colOff>
      <xdr:row>60</xdr:row>
      <xdr:rowOff>3447</xdr:rowOff>
    </xdr:to>
    <xdr:sp macro="" textlink="">
      <xdr:nvSpPr>
        <xdr:cNvPr id="250" name="楕円 249">
          <a:extLst>
            <a:ext uri="{FF2B5EF4-FFF2-40B4-BE49-F238E27FC236}">
              <a16:creationId xmlns:a16="http://schemas.microsoft.com/office/drawing/2014/main" id="{76CE87C6-5DCD-4843-BA91-4EB427DC684B}"/>
            </a:ext>
          </a:extLst>
        </xdr:cNvPr>
        <xdr:cNvSpPr/>
      </xdr:nvSpPr>
      <xdr:spPr>
        <a:xfrm>
          <a:off x="8639175" y="96363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101237</xdr:rowOff>
    </xdr:from>
    <xdr:to>
      <xdr:col>55</xdr:col>
      <xdr:colOff>0</xdr:colOff>
      <xdr:row>59</xdr:row>
      <xdr:rowOff>124097</xdr:rowOff>
    </xdr:to>
    <xdr:cxnSp macro="">
      <xdr:nvCxnSpPr>
        <xdr:cNvPr id="251" name="直線コネクタ 250">
          <a:extLst>
            <a:ext uri="{FF2B5EF4-FFF2-40B4-BE49-F238E27FC236}">
              <a16:creationId xmlns:a16="http://schemas.microsoft.com/office/drawing/2014/main" id="{785B25B2-C145-4A86-9DC5-953DDBF1DA16}"/>
            </a:ext>
          </a:extLst>
        </xdr:cNvPr>
        <xdr:cNvCxnSpPr/>
      </xdr:nvCxnSpPr>
      <xdr:spPr>
        <a:xfrm flipV="1">
          <a:off x="8686800" y="9667512"/>
          <a:ext cx="7429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96157</xdr:rowOff>
    </xdr:from>
    <xdr:to>
      <xdr:col>46</xdr:col>
      <xdr:colOff>38100</xdr:colOff>
      <xdr:row>60</xdr:row>
      <xdr:rowOff>26307</xdr:rowOff>
    </xdr:to>
    <xdr:sp macro="" textlink="">
      <xdr:nvSpPr>
        <xdr:cNvPr id="252" name="楕円 251">
          <a:extLst>
            <a:ext uri="{FF2B5EF4-FFF2-40B4-BE49-F238E27FC236}">
              <a16:creationId xmlns:a16="http://schemas.microsoft.com/office/drawing/2014/main" id="{744053BE-E3F6-47B4-BE8C-3EB5F9AF255A}"/>
            </a:ext>
          </a:extLst>
        </xdr:cNvPr>
        <xdr:cNvSpPr/>
      </xdr:nvSpPr>
      <xdr:spPr>
        <a:xfrm>
          <a:off x="7839075" y="96592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124097</xdr:rowOff>
    </xdr:from>
    <xdr:to>
      <xdr:col>50</xdr:col>
      <xdr:colOff>114300</xdr:colOff>
      <xdr:row>59</xdr:row>
      <xdr:rowOff>146957</xdr:rowOff>
    </xdr:to>
    <xdr:cxnSp macro="">
      <xdr:nvCxnSpPr>
        <xdr:cNvPr id="253" name="直線コネクタ 252">
          <a:extLst>
            <a:ext uri="{FF2B5EF4-FFF2-40B4-BE49-F238E27FC236}">
              <a16:creationId xmlns:a16="http://schemas.microsoft.com/office/drawing/2014/main" id="{B90BD84F-35BA-4283-9ABD-6417F9D7DE3E}"/>
            </a:ext>
          </a:extLst>
        </xdr:cNvPr>
        <xdr:cNvCxnSpPr/>
      </xdr:nvCxnSpPr>
      <xdr:spPr>
        <a:xfrm flipV="1">
          <a:off x="7886700" y="9684022"/>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71665</xdr:rowOff>
    </xdr:from>
    <xdr:to>
      <xdr:col>41</xdr:col>
      <xdr:colOff>101600</xdr:colOff>
      <xdr:row>60</xdr:row>
      <xdr:rowOff>1815</xdr:rowOff>
    </xdr:to>
    <xdr:sp macro="" textlink="">
      <xdr:nvSpPr>
        <xdr:cNvPr id="254" name="楕円 253">
          <a:extLst>
            <a:ext uri="{FF2B5EF4-FFF2-40B4-BE49-F238E27FC236}">
              <a16:creationId xmlns:a16="http://schemas.microsoft.com/office/drawing/2014/main" id="{E7481FC7-00D6-404C-AB80-F08D1925D625}"/>
            </a:ext>
          </a:extLst>
        </xdr:cNvPr>
        <xdr:cNvSpPr/>
      </xdr:nvSpPr>
      <xdr:spPr>
        <a:xfrm>
          <a:off x="7029450" y="96315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122465</xdr:rowOff>
    </xdr:from>
    <xdr:to>
      <xdr:col>45</xdr:col>
      <xdr:colOff>177800</xdr:colOff>
      <xdr:row>59</xdr:row>
      <xdr:rowOff>146957</xdr:rowOff>
    </xdr:to>
    <xdr:cxnSp macro="">
      <xdr:nvCxnSpPr>
        <xdr:cNvPr id="255" name="直線コネクタ 254">
          <a:extLst>
            <a:ext uri="{FF2B5EF4-FFF2-40B4-BE49-F238E27FC236}">
              <a16:creationId xmlns:a16="http://schemas.microsoft.com/office/drawing/2014/main" id="{92A85F7C-4715-41EA-87F7-558D85360657}"/>
            </a:ext>
          </a:extLst>
        </xdr:cNvPr>
        <xdr:cNvCxnSpPr/>
      </xdr:nvCxnSpPr>
      <xdr:spPr>
        <a:xfrm>
          <a:off x="7077075" y="9688740"/>
          <a:ext cx="809625" cy="1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163104</xdr:rowOff>
    </xdr:from>
    <xdr:to>
      <xdr:col>36</xdr:col>
      <xdr:colOff>165100</xdr:colOff>
      <xdr:row>60</xdr:row>
      <xdr:rowOff>93254</xdr:rowOff>
    </xdr:to>
    <xdr:sp macro="" textlink="">
      <xdr:nvSpPr>
        <xdr:cNvPr id="256" name="楕円 255">
          <a:extLst>
            <a:ext uri="{FF2B5EF4-FFF2-40B4-BE49-F238E27FC236}">
              <a16:creationId xmlns:a16="http://schemas.microsoft.com/office/drawing/2014/main" id="{7E19357F-3789-4F30-B993-79CCC5611133}"/>
            </a:ext>
          </a:extLst>
        </xdr:cNvPr>
        <xdr:cNvSpPr/>
      </xdr:nvSpPr>
      <xdr:spPr>
        <a:xfrm>
          <a:off x="6238875" y="97230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122465</xdr:rowOff>
    </xdr:from>
    <xdr:to>
      <xdr:col>41</xdr:col>
      <xdr:colOff>50800</xdr:colOff>
      <xdr:row>60</xdr:row>
      <xdr:rowOff>42454</xdr:rowOff>
    </xdr:to>
    <xdr:cxnSp macro="">
      <xdr:nvCxnSpPr>
        <xdr:cNvPr id="257" name="直線コネクタ 256">
          <a:extLst>
            <a:ext uri="{FF2B5EF4-FFF2-40B4-BE49-F238E27FC236}">
              <a16:creationId xmlns:a16="http://schemas.microsoft.com/office/drawing/2014/main" id="{68D1186C-735E-4B43-A7B2-155D3AAFA25A}"/>
            </a:ext>
          </a:extLst>
        </xdr:cNvPr>
        <xdr:cNvCxnSpPr/>
      </xdr:nvCxnSpPr>
      <xdr:spPr>
        <a:xfrm flipV="1">
          <a:off x="6286500" y="9688740"/>
          <a:ext cx="790575"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107242</xdr:rowOff>
    </xdr:from>
    <xdr:ext cx="469744" cy="259045"/>
    <xdr:sp macro="" textlink="">
      <xdr:nvSpPr>
        <xdr:cNvPr id="258" name="n_1aveValue【体育館・プール】&#10;一人当たり面積">
          <a:extLst>
            <a:ext uri="{FF2B5EF4-FFF2-40B4-BE49-F238E27FC236}">
              <a16:creationId xmlns:a16="http://schemas.microsoft.com/office/drawing/2014/main" id="{3C585491-3E7B-4A02-BFA5-53CA130F8838}"/>
            </a:ext>
          </a:extLst>
        </xdr:cNvPr>
        <xdr:cNvSpPr txBox="1"/>
      </xdr:nvSpPr>
      <xdr:spPr>
        <a:xfrm>
          <a:off x="845827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28864</xdr:rowOff>
    </xdr:from>
    <xdr:ext cx="469744" cy="259045"/>
    <xdr:sp macro="" textlink="">
      <xdr:nvSpPr>
        <xdr:cNvPr id="259" name="n_2aveValue【体育館・プール】&#10;一人当たり面積">
          <a:extLst>
            <a:ext uri="{FF2B5EF4-FFF2-40B4-BE49-F238E27FC236}">
              <a16:creationId xmlns:a16="http://schemas.microsoft.com/office/drawing/2014/main" id="{7F8918D3-9AB4-4494-8429-932ACD4EFA85}"/>
            </a:ext>
          </a:extLst>
        </xdr:cNvPr>
        <xdr:cNvSpPr txBox="1"/>
      </xdr:nvSpPr>
      <xdr:spPr>
        <a:xfrm>
          <a:off x="7677227" y="1007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130101</xdr:rowOff>
    </xdr:from>
    <xdr:ext cx="469744" cy="259045"/>
    <xdr:sp macro="" textlink="">
      <xdr:nvSpPr>
        <xdr:cNvPr id="260" name="n_3aveValue【体育館・プール】&#10;一人当たり面積">
          <a:extLst>
            <a:ext uri="{FF2B5EF4-FFF2-40B4-BE49-F238E27FC236}">
              <a16:creationId xmlns:a16="http://schemas.microsoft.com/office/drawing/2014/main" id="{FAB79842-0B33-40BF-91C5-A240BCA57AB6}"/>
            </a:ext>
          </a:extLst>
        </xdr:cNvPr>
        <xdr:cNvSpPr txBox="1"/>
      </xdr:nvSpPr>
      <xdr:spPr>
        <a:xfrm>
          <a:off x="6867602" y="1001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146430</xdr:rowOff>
    </xdr:from>
    <xdr:ext cx="469744" cy="259045"/>
    <xdr:sp macro="" textlink="">
      <xdr:nvSpPr>
        <xdr:cNvPr id="261" name="n_4aveValue【体育館・プール】&#10;一人当たり面積">
          <a:extLst>
            <a:ext uri="{FF2B5EF4-FFF2-40B4-BE49-F238E27FC236}">
              <a16:creationId xmlns:a16="http://schemas.microsoft.com/office/drawing/2014/main" id="{00FF2E0B-263F-4D6C-9352-663A96B3CC3F}"/>
            </a:ext>
          </a:extLst>
        </xdr:cNvPr>
        <xdr:cNvSpPr txBox="1"/>
      </xdr:nvSpPr>
      <xdr:spPr>
        <a:xfrm>
          <a:off x="6067502" y="100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19974</xdr:rowOff>
    </xdr:from>
    <xdr:ext cx="469744" cy="259045"/>
    <xdr:sp macro="" textlink="">
      <xdr:nvSpPr>
        <xdr:cNvPr id="262" name="n_1mainValue【体育館・プール】&#10;一人当たり面積">
          <a:extLst>
            <a:ext uri="{FF2B5EF4-FFF2-40B4-BE49-F238E27FC236}">
              <a16:creationId xmlns:a16="http://schemas.microsoft.com/office/drawing/2014/main" id="{7AC5F7FB-6D07-4286-A170-7DF9A2D7FFC0}"/>
            </a:ext>
          </a:extLst>
        </xdr:cNvPr>
        <xdr:cNvSpPr txBox="1"/>
      </xdr:nvSpPr>
      <xdr:spPr>
        <a:xfrm>
          <a:off x="8458277" y="942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42834</xdr:rowOff>
    </xdr:from>
    <xdr:ext cx="469744" cy="259045"/>
    <xdr:sp macro="" textlink="">
      <xdr:nvSpPr>
        <xdr:cNvPr id="263" name="n_2mainValue【体育館・プール】&#10;一人当たり面積">
          <a:extLst>
            <a:ext uri="{FF2B5EF4-FFF2-40B4-BE49-F238E27FC236}">
              <a16:creationId xmlns:a16="http://schemas.microsoft.com/office/drawing/2014/main" id="{B290CCB9-0732-40AE-9D3E-394835364819}"/>
            </a:ext>
          </a:extLst>
        </xdr:cNvPr>
        <xdr:cNvSpPr txBox="1"/>
      </xdr:nvSpPr>
      <xdr:spPr>
        <a:xfrm>
          <a:off x="7677227" y="94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18342</xdr:rowOff>
    </xdr:from>
    <xdr:ext cx="469744" cy="259045"/>
    <xdr:sp macro="" textlink="">
      <xdr:nvSpPr>
        <xdr:cNvPr id="264" name="n_3mainValue【体育館・プール】&#10;一人当たり面積">
          <a:extLst>
            <a:ext uri="{FF2B5EF4-FFF2-40B4-BE49-F238E27FC236}">
              <a16:creationId xmlns:a16="http://schemas.microsoft.com/office/drawing/2014/main" id="{18B0145A-DE0C-4CD2-8445-A5773AD27845}"/>
            </a:ext>
          </a:extLst>
        </xdr:cNvPr>
        <xdr:cNvSpPr txBox="1"/>
      </xdr:nvSpPr>
      <xdr:spPr>
        <a:xfrm>
          <a:off x="6867602" y="941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109781</xdr:rowOff>
    </xdr:from>
    <xdr:ext cx="469744" cy="259045"/>
    <xdr:sp macro="" textlink="">
      <xdr:nvSpPr>
        <xdr:cNvPr id="265" name="n_4mainValue【体育館・プール】&#10;一人当たり面積">
          <a:extLst>
            <a:ext uri="{FF2B5EF4-FFF2-40B4-BE49-F238E27FC236}">
              <a16:creationId xmlns:a16="http://schemas.microsoft.com/office/drawing/2014/main" id="{2141128B-47D4-4671-8CCD-2EBD73B490D8}"/>
            </a:ext>
          </a:extLst>
        </xdr:cNvPr>
        <xdr:cNvSpPr txBox="1"/>
      </xdr:nvSpPr>
      <xdr:spPr>
        <a:xfrm>
          <a:off x="6067502" y="950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BCEA2AB-C376-4567-A087-B5C66BFF15F5}"/>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205E8CDE-57A0-434E-983D-FF191867CCE6}"/>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3FDB635D-591F-4269-B83A-B16B53D48C99}"/>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F249F2E-0863-44AF-B06E-E94BB1644CFD}"/>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6A2C5C4B-6243-403C-A4B6-CC77076C3200}"/>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5A52068-0AB9-42EE-8AE0-5025E480B8F2}"/>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D9CB9B8-9C95-4A65-99BD-1ABDC81D46D1}"/>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91B5EBF1-E19A-4341-900F-81454D10E68D}"/>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FBFC0B74-BB0C-4D57-BBFF-D4996721927A}"/>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F8A2CE50-D29D-4226-9133-682533AD27B4}"/>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ABA7E6DE-4B60-4456-B6AC-F0FBAEBA91AB}"/>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60774185-9D7B-42FE-9F99-BC5C22F9878B}"/>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FE06C36D-5403-49A6-8984-E5352C582EE5}"/>
            </a:ext>
          </a:extLst>
        </xdr:cNvPr>
        <xdr:cNvSpPr txBox="1"/>
      </xdr:nvSpPr>
      <xdr:spPr>
        <a:xfrm>
          <a:off x="2789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B01F376C-D4E5-4998-A93B-65EC52D1C7C7}"/>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BBF5A9B-0475-43B0-95B3-19762D3C8A37}"/>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C4DF256B-759A-4BF8-A86D-318361CBF348}"/>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B4D02825-EC98-4F0B-9AC5-C0615DC9146D}"/>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741A7055-84BC-45E6-852B-0F4B9371F8EA}"/>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98BA22C2-FA7D-4255-98CD-F1763395F6C3}"/>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D1D50E62-8596-45CD-9C7E-CA399EB7FBED}"/>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38643017-BC2F-437D-B4A5-750CDD18F536}"/>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F25279AB-4F21-40E8-A656-565563B8BA56}"/>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60F61C0B-E8E6-4B79-95CB-45CCA06D6096}"/>
            </a:ext>
          </a:extLst>
        </xdr:cNvPr>
        <xdr:cNvSpPr txBox="1"/>
      </xdr:nvSpPr>
      <xdr:spPr>
        <a:xfrm>
          <a:off x="3881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4A365734-0CBE-48D7-890A-553B451FEA19}"/>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2BA43094-541B-49AC-8ACC-0F729B18B8D4}"/>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31569</xdr:rowOff>
    </xdr:from>
    <xdr:to>
      <xdr:col>24</xdr:col>
      <xdr:colOff>62865</xdr:colOff>
      <xdr:row>86</xdr:row>
      <xdr:rowOff>134438</xdr:rowOff>
    </xdr:to>
    <xdr:cxnSp macro="">
      <xdr:nvCxnSpPr>
        <xdr:cNvPr id="291" name="直線コネクタ 290">
          <a:extLst>
            <a:ext uri="{FF2B5EF4-FFF2-40B4-BE49-F238E27FC236}">
              <a16:creationId xmlns:a16="http://schemas.microsoft.com/office/drawing/2014/main" id="{4A1FB0FA-A33A-40E5-9326-85A95A6A4E57}"/>
            </a:ext>
          </a:extLst>
        </xdr:cNvPr>
        <xdr:cNvCxnSpPr/>
      </xdr:nvCxnSpPr>
      <xdr:spPr>
        <a:xfrm flipV="1">
          <a:off x="4180840" y="12668069"/>
          <a:ext cx="0" cy="14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B48DEBF4-F9FC-41E4-A62A-67A388D88116}"/>
            </a:ext>
          </a:extLst>
        </xdr:cNvPr>
        <xdr:cNvSpPr txBox="1"/>
      </xdr:nvSpPr>
      <xdr:spPr>
        <a:xfrm>
          <a:off x="4219575" y="14076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93" name="直線コネクタ 292">
          <a:extLst>
            <a:ext uri="{FF2B5EF4-FFF2-40B4-BE49-F238E27FC236}">
              <a16:creationId xmlns:a16="http://schemas.microsoft.com/office/drawing/2014/main" id="{C67A2593-F47F-4E2B-A621-246B2DD0C139}"/>
            </a:ext>
          </a:extLst>
        </xdr:cNvPr>
        <xdr:cNvCxnSpPr/>
      </xdr:nvCxnSpPr>
      <xdr:spPr>
        <a:xfrm>
          <a:off x="4105275" y="140695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149696</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FE9CD9A4-B8E1-4961-B3E3-AD7C3F32540E}"/>
            </a:ext>
          </a:extLst>
        </xdr:cNvPr>
        <xdr:cNvSpPr txBox="1"/>
      </xdr:nvSpPr>
      <xdr:spPr>
        <a:xfrm>
          <a:off x="4219575" y="12465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31569</xdr:rowOff>
    </xdr:from>
    <xdr:to>
      <xdr:col>24</xdr:col>
      <xdr:colOff>152400</xdr:colOff>
      <xdr:row>78</xdr:row>
      <xdr:rowOff>31569</xdr:rowOff>
    </xdr:to>
    <xdr:cxnSp macro="">
      <xdr:nvCxnSpPr>
        <xdr:cNvPr id="295" name="直線コネクタ 294">
          <a:extLst>
            <a:ext uri="{FF2B5EF4-FFF2-40B4-BE49-F238E27FC236}">
              <a16:creationId xmlns:a16="http://schemas.microsoft.com/office/drawing/2014/main" id="{DF94F264-ADFD-4EB1-BDDD-06106C49B119}"/>
            </a:ext>
          </a:extLst>
        </xdr:cNvPr>
        <xdr:cNvCxnSpPr/>
      </xdr:nvCxnSpPr>
      <xdr:spPr>
        <a:xfrm>
          <a:off x="4105275" y="126680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85289</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E0EF46E0-AFD7-48D4-8193-B708744F08E0}"/>
            </a:ext>
          </a:extLst>
        </xdr:cNvPr>
        <xdr:cNvSpPr txBox="1"/>
      </xdr:nvSpPr>
      <xdr:spPr>
        <a:xfrm>
          <a:off x="4219575" y="13213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62412</xdr:rowOff>
    </xdr:from>
    <xdr:to>
      <xdr:col>24</xdr:col>
      <xdr:colOff>114300</xdr:colOff>
      <xdr:row>82</xdr:row>
      <xdr:rowOff>164012</xdr:rowOff>
    </xdr:to>
    <xdr:sp macro="" textlink="">
      <xdr:nvSpPr>
        <xdr:cNvPr id="297" name="フローチャート: 判断 296">
          <a:extLst>
            <a:ext uri="{FF2B5EF4-FFF2-40B4-BE49-F238E27FC236}">
              <a16:creationId xmlns:a16="http://schemas.microsoft.com/office/drawing/2014/main" id="{6B4EB4F5-004E-495F-BC55-348B78FB2AB8}"/>
            </a:ext>
          </a:extLst>
        </xdr:cNvPr>
        <xdr:cNvSpPr/>
      </xdr:nvSpPr>
      <xdr:spPr>
        <a:xfrm>
          <a:off x="4124325" y="133529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8" name="フローチャート: 判断 297">
          <a:extLst>
            <a:ext uri="{FF2B5EF4-FFF2-40B4-BE49-F238E27FC236}">
              <a16:creationId xmlns:a16="http://schemas.microsoft.com/office/drawing/2014/main" id="{587FD1DE-68C4-46DC-83C1-4225941E040C}"/>
            </a:ext>
          </a:extLst>
        </xdr:cNvPr>
        <xdr:cNvSpPr/>
      </xdr:nvSpPr>
      <xdr:spPr>
        <a:xfrm>
          <a:off x="3381375" y="134805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5262</xdr:rowOff>
    </xdr:from>
    <xdr:to>
      <xdr:col>15</xdr:col>
      <xdr:colOff>101600</xdr:colOff>
      <xdr:row>83</xdr:row>
      <xdr:rowOff>106862</xdr:rowOff>
    </xdr:to>
    <xdr:sp macro="" textlink="">
      <xdr:nvSpPr>
        <xdr:cNvPr id="299" name="フローチャート: 判断 298">
          <a:extLst>
            <a:ext uri="{FF2B5EF4-FFF2-40B4-BE49-F238E27FC236}">
              <a16:creationId xmlns:a16="http://schemas.microsoft.com/office/drawing/2014/main" id="{40FDF136-9ED7-431F-8EE6-15569F5BD42E}"/>
            </a:ext>
          </a:extLst>
        </xdr:cNvPr>
        <xdr:cNvSpPr/>
      </xdr:nvSpPr>
      <xdr:spPr>
        <a:xfrm>
          <a:off x="2571750" y="134577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113030</xdr:rowOff>
    </xdr:from>
    <xdr:to>
      <xdr:col>10</xdr:col>
      <xdr:colOff>165100</xdr:colOff>
      <xdr:row>83</xdr:row>
      <xdr:rowOff>43180</xdr:rowOff>
    </xdr:to>
    <xdr:sp macro="" textlink="">
      <xdr:nvSpPr>
        <xdr:cNvPr id="300" name="フローチャート: 判断 299">
          <a:extLst>
            <a:ext uri="{FF2B5EF4-FFF2-40B4-BE49-F238E27FC236}">
              <a16:creationId xmlns:a16="http://schemas.microsoft.com/office/drawing/2014/main" id="{2A84B14F-6C34-4960-8888-90FD1E5273BA}"/>
            </a:ext>
          </a:extLst>
        </xdr:cNvPr>
        <xdr:cNvSpPr/>
      </xdr:nvSpPr>
      <xdr:spPr>
        <a:xfrm>
          <a:off x="1781175" y="134004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62412</xdr:rowOff>
    </xdr:from>
    <xdr:to>
      <xdr:col>6</xdr:col>
      <xdr:colOff>38100</xdr:colOff>
      <xdr:row>82</xdr:row>
      <xdr:rowOff>164012</xdr:rowOff>
    </xdr:to>
    <xdr:sp macro="" textlink="">
      <xdr:nvSpPr>
        <xdr:cNvPr id="301" name="フローチャート: 判断 300">
          <a:extLst>
            <a:ext uri="{FF2B5EF4-FFF2-40B4-BE49-F238E27FC236}">
              <a16:creationId xmlns:a16="http://schemas.microsoft.com/office/drawing/2014/main" id="{6E9E4EC9-4DF0-4F3D-8E83-AB300E5557C3}"/>
            </a:ext>
          </a:extLst>
        </xdr:cNvPr>
        <xdr:cNvSpPr/>
      </xdr:nvSpPr>
      <xdr:spPr>
        <a:xfrm>
          <a:off x="981075" y="133529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0067873-D837-43A1-8C20-492CAFCC9D2A}"/>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4664602-32BD-4EBF-A285-FF54703E4C81}"/>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EA8D4F1-0221-4787-B49C-81195C22883A}"/>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7C0E36C-E881-4F35-848B-477EF5003D77}"/>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20BE8BA-54D8-4FE0-A3ED-4E9AED7B0AAB}"/>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307" name="楕円 306">
          <a:extLst>
            <a:ext uri="{FF2B5EF4-FFF2-40B4-BE49-F238E27FC236}">
              <a16:creationId xmlns:a16="http://schemas.microsoft.com/office/drawing/2014/main" id="{4381A408-C439-4F3D-B133-1E73C7E0E83B}"/>
            </a:ext>
          </a:extLst>
        </xdr:cNvPr>
        <xdr:cNvSpPr/>
      </xdr:nvSpPr>
      <xdr:spPr>
        <a:xfrm>
          <a:off x="4124325" y="134462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140443</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815627F8-7E11-4167-B3F7-98F318B7F8C7}"/>
            </a:ext>
          </a:extLst>
        </xdr:cNvPr>
        <xdr:cNvSpPr txBox="1"/>
      </xdr:nvSpPr>
      <xdr:spPr>
        <a:xfrm>
          <a:off x="4219575" y="13430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142421</xdr:rowOff>
    </xdr:from>
    <xdr:to>
      <xdr:col>20</xdr:col>
      <xdr:colOff>38100</xdr:colOff>
      <xdr:row>83</xdr:row>
      <xdr:rowOff>72571</xdr:rowOff>
    </xdr:to>
    <xdr:sp macro="" textlink="">
      <xdr:nvSpPr>
        <xdr:cNvPr id="309" name="楕円 308">
          <a:extLst>
            <a:ext uri="{FF2B5EF4-FFF2-40B4-BE49-F238E27FC236}">
              <a16:creationId xmlns:a16="http://schemas.microsoft.com/office/drawing/2014/main" id="{0881DCD8-58F3-4446-AEE3-C42E72022918}"/>
            </a:ext>
          </a:extLst>
        </xdr:cNvPr>
        <xdr:cNvSpPr/>
      </xdr:nvSpPr>
      <xdr:spPr>
        <a:xfrm>
          <a:off x="3381375" y="1343297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21771</xdr:rowOff>
    </xdr:from>
    <xdr:to>
      <xdr:col>24</xdr:col>
      <xdr:colOff>63500</xdr:colOff>
      <xdr:row>83</xdr:row>
      <xdr:rowOff>41366</xdr:rowOff>
    </xdr:to>
    <xdr:cxnSp macro="">
      <xdr:nvCxnSpPr>
        <xdr:cNvPr id="310" name="直線コネクタ 309">
          <a:extLst>
            <a:ext uri="{FF2B5EF4-FFF2-40B4-BE49-F238E27FC236}">
              <a16:creationId xmlns:a16="http://schemas.microsoft.com/office/drawing/2014/main" id="{38C756DC-5DB0-4E56-8912-FA2F7C351FE9}"/>
            </a:ext>
          </a:extLst>
        </xdr:cNvPr>
        <xdr:cNvCxnSpPr/>
      </xdr:nvCxnSpPr>
      <xdr:spPr>
        <a:xfrm>
          <a:off x="3429000" y="13471071"/>
          <a:ext cx="752475" cy="2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15058</xdr:rowOff>
    </xdr:from>
    <xdr:to>
      <xdr:col>15</xdr:col>
      <xdr:colOff>101600</xdr:colOff>
      <xdr:row>83</xdr:row>
      <xdr:rowOff>116658</xdr:rowOff>
    </xdr:to>
    <xdr:sp macro="" textlink="">
      <xdr:nvSpPr>
        <xdr:cNvPr id="311" name="楕円 310">
          <a:extLst>
            <a:ext uri="{FF2B5EF4-FFF2-40B4-BE49-F238E27FC236}">
              <a16:creationId xmlns:a16="http://schemas.microsoft.com/office/drawing/2014/main" id="{AF8D1D15-76B3-4D59-AA9F-557E3217B079}"/>
            </a:ext>
          </a:extLst>
        </xdr:cNvPr>
        <xdr:cNvSpPr/>
      </xdr:nvSpPr>
      <xdr:spPr>
        <a:xfrm>
          <a:off x="2571750" y="134611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21771</xdr:rowOff>
    </xdr:from>
    <xdr:to>
      <xdr:col>19</xdr:col>
      <xdr:colOff>177800</xdr:colOff>
      <xdr:row>83</xdr:row>
      <xdr:rowOff>65858</xdr:rowOff>
    </xdr:to>
    <xdr:cxnSp macro="">
      <xdr:nvCxnSpPr>
        <xdr:cNvPr id="312" name="直線コネクタ 311">
          <a:extLst>
            <a:ext uri="{FF2B5EF4-FFF2-40B4-BE49-F238E27FC236}">
              <a16:creationId xmlns:a16="http://schemas.microsoft.com/office/drawing/2014/main" id="{DB1DBE2B-3053-475E-9179-ED43AF56151E}"/>
            </a:ext>
          </a:extLst>
        </xdr:cNvPr>
        <xdr:cNvCxnSpPr/>
      </xdr:nvCxnSpPr>
      <xdr:spPr>
        <a:xfrm flipV="1">
          <a:off x="2619375" y="13471071"/>
          <a:ext cx="809625"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163649</xdr:rowOff>
    </xdr:from>
    <xdr:to>
      <xdr:col>10</xdr:col>
      <xdr:colOff>165100</xdr:colOff>
      <xdr:row>83</xdr:row>
      <xdr:rowOff>93799</xdr:rowOff>
    </xdr:to>
    <xdr:sp macro="" textlink="">
      <xdr:nvSpPr>
        <xdr:cNvPr id="313" name="楕円 312">
          <a:extLst>
            <a:ext uri="{FF2B5EF4-FFF2-40B4-BE49-F238E27FC236}">
              <a16:creationId xmlns:a16="http://schemas.microsoft.com/office/drawing/2014/main" id="{158CEBE2-E03A-4A6B-95B5-004500761F01}"/>
            </a:ext>
          </a:extLst>
        </xdr:cNvPr>
        <xdr:cNvSpPr/>
      </xdr:nvSpPr>
      <xdr:spPr>
        <a:xfrm>
          <a:off x="1781175" y="134478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42999</xdr:rowOff>
    </xdr:from>
    <xdr:to>
      <xdr:col>15</xdr:col>
      <xdr:colOff>50800</xdr:colOff>
      <xdr:row>83</xdr:row>
      <xdr:rowOff>65858</xdr:rowOff>
    </xdr:to>
    <xdr:cxnSp macro="">
      <xdr:nvCxnSpPr>
        <xdr:cNvPr id="314" name="直線コネクタ 313">
          <a:extLst>
            <a:ext uri="{FF2B5EF4-FFF2-40B4-BE49-F238E27FC236}">
              <a16:creationId xmlns:a16="http://schemas.microsoft.com/office/drawing/2014/main" id="{F7682EC3-5F44-4FA0-9E1F-F161E0F559BF}"/>
            </a:ext>
          </a:extLst>
        </xdr:cNvPr>
        <xdr:cNvCxnSpPr/>
      </xdr:nvCxnSpPr>
      <xdr:spPr>
        <a:xfrm>
          <a:off x="1828800" y="13495474"/>
          <a:ext cx="79057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139156</xdr:rowOff>
    </xdr:from>
    <xdr:to>
      <xdr:col>6</xdr:col>
      <xdr:colOff>38100</xdr:colOff>
      <xdr:row>83</xdr:row>
      <xdr:rowOff>69306</xdr:rowOff>
    </xdr:to>
    <xdr:sp macro="" textlink="">
      <xdr:nvSpPr>
        <xdr:cNvPr id="315" name="楕円 314">
          <a:extLst>
            <a:ext uri="{FF2B5EF4-FFF2-40B4-BE49-F238E27FC236}">
              <a16:creationId xmlns:a16="http://schemas.microsoft.com/office/drawing/2014/main" id="{1799BF19-6147-4DA6-BBD9-C4B961D351AC}"/>
            </a:ext>
          </a:extLst>
        </xdr:cNvPr>
        <xdr:cNvSpPr/>
      </xdr:nvSpPr>
      <xdr:spPr>
        <a:xfrm>
          <a:off x="981075" y="1342970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18506</xdr:rowOff>
    </xdr:from>
    <xdr:to>
      <xdr:col>10</xdr:col>
      <xdr:colOff>114300</xdr:colOff>
      <xdr:row>83</xdr:row>
      <xdr:rowOff>42999</xdr:rowOff>
    </xdr:to>
    <xdr:cxnSp macro="">
      <xdr:nvCxnSpPr>
        <xdr:cNvPr id="316" name="直線コネクタ 315">
          <a:extLst>
            <a:ext uri="{FF2B5EF4-FFF2-40B4-BE49-F238E27FC236}">
              <a16:creationId xmlns:a16="http://schemas.microsoft.com/office/drawing/2014/main" id="{EA21A9F8-7EAD-4AF2-9766-83EB420217F2}"/>
            </a:ext>
          </a:extLst>
        </xdr:cNvPr>
        <xdr:cNvCxnSpPr/>
      </xdr:nvCxnSpPr>
      <xdr:spPr>
        <a:xfrm>
          <a:off x="1028700" y="13467806"/>
          <a:ext cx="8001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120848</xdr:rowOff>
    </xdr:from>
    <xdr:ext cx="405111" cy="259045"/>
    <xdr:sp macro="" textlink="">
      <xdr:nvSpPr>
        <xdr:cNvPr id="317" name="n_1aveValue【福祉施設】&#10;有形固定資産減価償却率">
          <a:extLst>
            <a:ext uri="{FF2B5EF4-FFF2-40B4-BE49-F238E27FC236}">
              <a16:creationId xmlns:a16="http://schemas.microsoft.com/office/drawing/2014/main" id="{A516874D-C02D-4FB7-BA30-D59CE80893E4}"/>
            </a:ext>
          </a:extLst>
        </xdr:cNvPr>
        <xdr:cNvSpPr txBox="1"/>
      </xdr:nvSpPr>
      <xdr:spPr>
        <a:xfrm>
          <a:off x="3239144" y="13573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123389</xdr:rowOff>
    </xdr:from>
    <xdr:ext cx="405111" cy="259045"/>
    <xdr:sp macro="" textlink="">
      <xdr:nvSpPr>
        <xdr:cNvPr id="318" name="n_2aveValue【福祉施設】&#10;有形固定資産減価償却率">
          <a:extLst>
            <a:ext uri="{FF2B5EF4-FFF2-40B4-BE49-F238E27FC236}">
              <a16:creationId xmlns:a16="http://schemas.microsoft.com/office/drawing/2014/main" id="{5BEC79D4-02E3-4288-AEB5-23D9F568FCA9}"/>
            </a:ext>
          </a:extLst>
        </xdr:cNvPr>
        <xdr:cNvSpPr txBox="1"/>
      </xdr:nvSpPr>
      <xdr:spPr>
        <a:xfrm>
          <a:off x="2439044" y="1325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59707</xdr:rowOff>
    </xdr:from>
    <xdr:ext cx="405111" cy="259045"/>
    <xdr:sp macro="" textlink="">
      <xdr:nvSpPr>
        <xdr:cNvPr id="319" name="n_3aveValue【福祉施設】&#10;有形固定資産減価償却率">
          <a:extLst>
            <a:ext uri="{FF2B5EF4-FFF2-40B4-BE49-F238E27FC236}">
              <a16:creationId xmlns:a16="http://schemas.microsoft.com/office/drawing/2014/main" id="{6FAFDB88-1C47-4FA6-84B2-CDE228955E9C}"/>
            </a:ext>
          </a:extLst>
        </xdr:cNvPr>
        <xdr:cNvSpPr txBox="1"/>
      </xdr:nvSpPr>
      <xdr:spPr>
        <a:xfrm>
          <a:off x="1648469"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9089</xdr:rowOff>
    </xdr:from>
    <xdr:ext cx="405111" cy="259045"/>
    <xdr:sp macro="" textlink="">
      <xdr:nvSpPr>
        <xdr:cNvPr id="320" name="n_4aveValue【福祉施設】&#10;有形固定資産減価償却率">
          <a:extLst>
            <a:ext uri="{FF2B5EF4-FFF2-40B4-BE49-F238E27FC236}">
              <a16:creationId xmlns:a16="http://schemas.microsoft.com/office/drawing/2014/main" id="{790C3BA9-318C-4ED1-BF6F-8937B407040C}"/>
            </a:ext>
          </a:extLst>
        </xdr:cNvPr>
        <xdr:cNvSpPr txBox="1"/>
      </xdr:nvSpPr>
      <xdr:spPr>
        <a:xfrm>
          <a:off x="848369" y="1313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89098</xdr:rowOff>
    </xdr:from>
    <xdr:ext cx="405111" cy="259045"/>
    <xdr:sp macro="" textlink="">
      <xdr:nvSpPr>
        <xdr:cNvPr id="321" name="n_1mainValue【福祉施設】&#10;有形固定資産減価償却率">
          <a:extLst>
            <a:ext uri="{FF2B5EF4-FFF2-40B4-BE49-F238E27FC236}">
              <a16:creationId xmlns:a16="http://schemas.microsoft.com/office/drawing/2014/main" id="{39B94D0B-01A1-41A5-B083-F8423BEC218B}"/>
            </a:ext>
          </a:extLst>
        </xdr:cNvPr>
        <xdr:cNvSpPr txBox="1"/>
      </xdr:nvSpPr>
      <xdr:spPr>
        <a:xfrm>
          <a:off x="3239144" y="1321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107785</xdr:rowOff>
    </xdr:from>
    <xdr:ext cx="405111" cy="259045"/>
    <xdr:sp macro="" textlink="">
      <xdr:nvSpPr>
        <xdr:cNvPr id="322" name="n_2mainValue【福祉施設】&#10;有形固定資産減価償却率">
          <a:extLst>
            <a:ext uri="{FF2B5EF4-FFF2-40B4-BE49-F238E27FC236}">
              <a16:creationId xmlns:a16="http://schemas.microsoft.com/office/drawing/2014/main" id="{04A12605-676A-40BB-BFF4-47400AEE68B3}"/>
            </a:ext>
          </a:extLst>
        </xdr:cNvPr>
        <xdr:cNvSpPr txBox="1"/>
      </xdr:nvSpPr>
      <xdr:spPr>
        <a:xfrm>
          <a:off x="2439044" y="13553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84926</xdr:rowOff>
    </xdr:from>
    <xdr:ext cx="405111" cy="259045"/>
    <xdr:sp macro="" textlink="">
      <xdr:nvSpPr>
        <xdr:cNvPr id="323" name="n_3mainValue【福祉施設】&#10;有形固定資産減価償却率">
          <a:extLst>
            <a:ext uri="{FF2B5EF4-FFF2-40B4-BE49-F238E27FC236}">
              <a16:creationId xmlns:a16="http://schemas.microsoft.com/office/drawing/2014/main" id="{95BC09E2-79D7-4B64-BE48-2E6A09ED76EC}"/>
            </a:ext>
          </a:extLst>
        </xdr:cNvPr>
        <xdr:cNvSpPr txBox="1"/>
      </xdr:nvSpPr>
      <xdr:spPr>
        <a:xfrm>
          <a:off x="1648469" y="13537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60433</xdr:rowOff>
    </xdr:from>
    <xdr:ext cx="405111" cy="259045"/>
    <xdr:sp macro="" textlink="">
      <xdr:nvSpPr>
        <xdr:cNvPr id="324" name="n_4mainValue【福祉施設】&#10;有形固定資産減価償却率">
          <a:extLst>
            <a:ext uri="{FF2B5EF4-FFF2-40B4-BE49-F238E27FC236}">
              <a16:creationId xmlns:a16="http://schemas.microsoft.com/office/drawing/2014/main" id="{B2733AED-BFE4-4E8E-A6B4-F5A8DB8593B8}"/>
            </a:ext>
          </a:extLst>
        </xdr:cNvPr>
        <xdr:cNvSpPr txBox="1"/>
      </xdr:nvSpPr>
      <xdr:spPr>
        <a:xfrm>
          <a:off x="848369" y="13512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6DBAD5DC-78AF-40ED-802E-5727980C041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6A9C88A-1EBD-4020-97C3-34AFCB4B2A0B}"/>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C67754D5-2FBC-4934-9140-F6AD2BEDC77F}"/>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FE680E15-0576-477D-92B1-7672555710AC}"/>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AA65C228-CB19-40C1-A480-1C2C253086AB}"/>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EFE5473A-EABF-4B56-BE75-9241604552DA}"/>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DB0A99F6-E291-4A2E-952E-46200046C4D1}"/>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A26911C9-CC48-484C-9349-FDDDAE1C1B22}"/>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F3794C5B-A5B1-4411-8A30-76805513B25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9B4D72F-04C1-484D-9534-4D13C9BAEA71}"/>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02A58AEF-8C28-4C7E-AC60-7FB5E78DAB62}"/>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E111974A-96D5-4AC9-B060-7DA61E6A3900}"/>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54CFB3FD-DB00-42EC-A444-CFF69349E02F}"/>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018A85EC-DDA1-4185-9D31-DF1DD8016FE9}"/>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07E9C9F4-337D-4B45-AD47-6E2B2702AAD0}"/>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3F1F9A39-5C58-4A81-8979-7F9F0E051E85}"/>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6281898C-F1AE-4030-9DC0-EA1B48474E31}"/>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DEFF72B3-4150-4A4A-987E-548889398E71}"/>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3BFBA996-446F-4B45-8BDE-0919DFED5CA6}"/>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31B5817E-D312-4815-8B5C-58102AF07BDC}"/>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6138853F-9656-48FC-A5FB-C1C490AB865A}"/>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3D476C4F-F721-4B8C-9DAC-4F1CE800F7AA}"/>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6F8B8B60-4B26-4344-9C42-FA1C81BE129B}"/>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FCED0605-6D14-485D-B64D-2B6BA0CF0E9E}"/>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E926C0FD-2478-40EF-8928-45AEB75E418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76</xdr:row>
      <xdr:rowOff>165463</xdr:rowOff>
    </xdr:from>
    <xdr:to>
      <xdr:col>54</xdr:col>
      <xdr:colOff>189865</xdr:colOff>
      <xdr:row>85</xdr:row>
      <xdr:rowOff>124642</xdr:rowOff>
    </xdr:to>
    <xdr:cxnSp macro="">
      <xdr:nvCxnSpPr>
        <xdr:cNvPr id="350" name="直線コネクタ 349">
          <a:extLst>
            <a:ext uri="{FF2B5EF4-FFF2-40B4-BE49-F238E27FC236}">
              <a16:creationId xmlns:a16="http://schemas.microsoft.com/office/drawing/2014/main" id="{B4E4C2D1-2EBB-43FF-B5E7-F2F4DCDA26D2}"/>
            </a:ext>
          </a:extLst>
        </xdr:cNvPr>
        <xdr:cNvCxnSpPr/>
      </xdr:nvCxnSpPr>
      <xdr:spPr>
        <a:xfrm flipV="1">
          <a:off x="9429115" y="12478113"/>
          <a:ext cx="0" cy="1416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128469</xdr:rowOff>
    </xdr:from>
    <xdr:ext cx="469744" cy="259045"/>
    <xdr:sp macro="" textlink="">
      <xdr:nvSpPr>
        <xdr:cNvPr id="351" name="【福祉施設】&#10;一人当たり面積最小値テキスト">
          <a:extLst>
            <a:ext uri="{FF2B5EF4-FFF2-40B4-BE49-F238E27FC236}">
              <a16:creationId xmlns:a16="http://schemas.microsoft.com/office/drawing/2014/main" id="{D12F3A46-370A-4613-B206-970E2AE09ADB}"/>
            </a:ext>
          </a:extLst>
        </xdr:cNvPr>
        <xdr:cNvSpPr txBox="1"/>
      </xdr:nvSpPr>
      <xdr:spPr>
        <a:xfrm>
          <a:off x="9467850" y="1389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124642</xdr:rowOff>
    </xdr:from>
    <xdr:to>
      <xdr:col>55</xdr:col>
      <xdr:colOff>88900</xdr:colOff>
      <xdr:row>85</xdr:row>
      <xdr:rowOff>124642</xdr:rowOff>
    </xdr:to>
    <xdr:cxnSp macro="">
      <xdr:nvCxnSpPr>
        <xdr:cNvPr id="352" name="直線コネクタ 351">
          <a:extLst>
            <a:ext uri="{FF2B5EF4-FFF2-40B4-BE49-F238E27FC236}">
              <a16:creationId xmlns:a16="http://schemas.microsoft.com/office/drawing/2014/main" id="{A20DA0A8-54DE-47EF-BB41-DB5DC7357AE9}"/>
            </a:ext>
          </a:extLst>
        </xdr:cNvPr>
        <xdr:cNvCxnSpPr/>
      </xdr:nvCxnSpPr>
      <xdr:spPr>
        <a:xfrm>
          <a:off x="9363075" y="138946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112140</xdr:rowOff>
    </xdr:from>
    <xdr:ext cx="469744" cy="259045"/>
    <xdr:sp macro="" textlink="">
      <xdr:nvSpPr>
        <xdr:cNvPr id="353" name="【福祉施設】&#10;一人当たり面積最大値テキスト">
          <a:extLst>
            <a:ext uri="{FF2B5EF4-FFF2-40B4-BE49-F238E27FC236}">
              <a16:creationId xmlns:a16="http://schemas.microsoft.com/office/drawing/2014/main" id="{2FF74AD7-A377-4FB6-A907-1171B3750476}"/>
            </a:ext>
          </a:extLst>
        </xdr:cNvPr>
        <xdr:cNvSpPr txBox="1"/>
      </xdr:nvSpPr>
      <xdr:spPr>
        <a:xfrm>
          <a:off x="9467850" y="1226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165463</xdr:rowOff>
    </xdr:from>
    <xdr:to>
      <xdr:col>55</xdr:col>
      <xdr:colOff>88900</xdr:colOff>
      <xdr:row>76</xdr:row>
      <xdr:rowOff>165463</xdr:rowOff>
    </xdr:to>
    <xdr:cxnSp macro="">
      <xdr:nvCxnSpPr>
        <xdr:cNvPr id="354" name="直線コネクタ 353">
          <a:extLst>
            <a:ext uri="{FF2B5EF4-FFF2-40B4-BE49-F238E27FC236}">
              <a16:creationId xmlns:a16="http://schemas.microsoft.com/office/drawing/2014/main" id="{D238A23F-0FCE-497B-B305-DBBD4F5A891D}"/>
            </a:ext>
          </a:extLst>
        </xdr:cNvPr>
        <xdr:cNvCxnSpPr/>
      </xdr:nvCxnSpPr>
      <xdr:spPr>
        <a:xfrm>
          <a:off x="9363075" y="124781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166932</xdr:rowOff>
    </xdr:from>
    <xdr:ext cx="469744" cy="259045"/>
    <xdr:sp macro="" textlink="">
      <xdr:nvSpPr>
        <xdr:cNvPr id="355" name="【福祉施設】&#10;一人当たり面積平均値テキスト">
          <a:extLst>
            <a:ext uri="{FF2B5EF4-FFF2-40B4-BE49-F238E27FC236}">
              <a16:creationId xmlns:a16="http://schemas.microsoft.com/office/drawing/2014/main" id="{687CFCC7-CA7D-48AA-BBEB-C99F68A06BD5}"/>
            </a:ext>
          </a:extLst>
        </xdr:cNvPr>
        <xdr:cNvSpPr txBox="1"/>
      </xdr:nvSpPr>
      <xdr:spPr>
        <a:xfrm>
          <a:off x="9467850" y="13289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144055</xdr:rowOff>
    </xdr:from>
    <xdr:to>
      <xdr:col>55</xdr:col>
      <xdr:colOff>50800</xdr:colOff>
      <xdr:row>83</xdr:row>
      <xdr:rowOff>74205</xdr:rowOff>
    </xdr:to>
    <xdr:sp macro="" textlink="">
      <xdr:nvSpPr>
        <xdr:cNvPr id="356" name="フローチャート: 判断 355">
          <a:extLst>
            <a:ext uri="{FF2B5EF4-FFF2-40B4-BE49-F238E27FC236}">
              <a16:creationId xmlns:a16="http://schemas.microsoft.com/office/drawing/2014/main" id="{9BA4E799-7D8E-4182-AB1D-2FC40A53077B}"/>
            </a:ext>
          </a:extLst>
        </xdr:cNvPr>
        <xdr:cNvSpPr/>
      </xdr:nvSpPr>
      <xdr:spPr>
        <a:xfrm>
          <a:off x="9401175" y="1342825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11793</xdr:rowOff>
    </xdr:from>
    <xdr:to>
      <xdr:col>50</xdr:col>
      <xdr:colOff>165100</xdr:colOff>
      <xdr:row>83</xdr:row>
      <xdr:rowOff>113393</xdr:rowOff>
    </xdr:to>
    <xdr:sp macro="" textlink="">
      <xdr:nvSpPr>
        <xdr:cNvPr id="357" name="フローチャート: 判断 356">
          <a:extLst>
            <a:ext uri="{FF2B5EF4-FFF2-40B4-BE49-F238E27FC236}">
              <a16:creationId xmlns:a16="http://schemas.microsoft.com/office/drawing/2014/main" id="{AC437E18-EB3A-4A64-9137-AB11E6B5DDF7}"/>
            </a:ext>
          </a:extLst>
        </xdr:cNvPr>
        <xdr:cNvSpPr/>
      </xdr:nvSpPr>
      <xdr:spPr>
        <a:xfrm>
          <a:off x="8639175" y="1345791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106499</xdr:rowOff>
    </xdr:from>
    <xdr:to>
      <xdr:col>46</xdr:col>
      <xdr:colOff>38100</xdr:colOff>
      <xdr:row>84</xdr:row>
      <xdr:rowOff>36649</xdr:rowOff>
    </xdr:to>
    <xdr:sp macro="" textlink="">
      <xdr:nvSpPr>
        <xdr:cNvPr id="358" name="フローチャート: 判断 357">
          <a:extLst>
            <a:ext uri="{FF2B5EF4-FFF2-40B4-BE49-F238E27FC236}">
              <a16:creationId xmlns:a16="http://schemas.microsoft.com/office/drawing/2014/main" id="{C66C1C4C-B04A-46A2-ADB3-B3C78AB629A9}"/>
            </a:ext>
          </a:extLst>
        </xdr:cNvPr>
        <xdr:cNvSpPr/>
      </xdr:nvSpPr>
      <xdr:spPr>
        <a:xfrm>
          <a:off x="7839075" y="135526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153851</xdr:rowOff>
    </xdr:from>
    <xdr:to>
      <xdr:col>41</xdr:col>
      <xdr:colOff>101600</xdr:colOff>
      <xdr:row>83</xdr:row>
      <xdr:rowOff>84001</xdr:rowOff>
    </xdr:to>
    <xdr:sp macro="" textlink="">
      <xdr:nvSpPr>
        <xdr:cNvPr id="359" name="フローチャート: 判断 358">
          <a:extLst>
            <a:ext uri="{FF2B5EF4-FFF2-40B4-BE49-F238E27FC236}">
              <a16:creationId xmlns:a16="http://schemas.microsoft.com/office/drawing/2014/main" id="{F2B9ED83-CBBC-4CF8-AD5B-B3FBF28725E9}"/>
            </a:ext>
          </a:extLst>
        </xdr:cNvPr>
        <xdr:cNvSpPr/>
      </xdr:nvSpPr>
      <xdr:spPr>
        <a:xfrm>
          <a:off x="7029450" y="134412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60" name="フローチャート: 判断 359">
          <a:extLst>
            <a:ext uri="{FF2B5EF4-FFF2-40B4-BE49-F238E27FC236}">
              <a16:creationId xmlns:a16="http://schemas.microsoft.com/office/drawing/2014/main" id="{4AC4F7BA-E27A-42DA-9C1C-BB92B7B0E22A}"/>
            </a:ext>
          </a:extLst>
        </xdr:cNvPr>
        <xdr:cNvSpPr/>
      </xdr:nvSpPr>
      <xdr:spPr>
        <a:xfrm>
          <a:off x="6238875" y="1349384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9D8F01B-F40C-4F46-98E7-4DB0ED74A551}"/>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0274124-3B17-49CB-AD07-A6A0827D73D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69D1046-9A0B-4962-ABCD-1E03267224F9}"/>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3409E368-34FE-4338-A645-8689A14F021C}"/>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B9DD5775-1B76-440E-8DC5-64FD9C314226}"/>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66" name="楕円 365">
          <a:extLst>
            <a:ext uri="{FF2B5EF4-FFF2-40B4-BE49-F238E27FC236}">
              <a16:creationId xmlns:a16="http://schemas.microsoft.com/office/drawing/2014/main" id="{61A1062F-C407-4BCE-B98A-EF586D9E7592}"/>
            </a:ext>
          </a:extLst>
        </xdr:cNvPr>
        <xdr:cNvSpPr/>
      </xdr:nvSpPr>
      <xdr:spPr>
        <a:xfrm>
          <a:off x="9401175" y="1375537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62247</xdr:rowOff>
    </xdr:from>
    <xdr:ext cx="469744" cy="259045"/>
    <xdr:sp macro="" textlink="">
      <xdr:nvSpPr>
        <xdr:cNvPr id="367" name="【福祉施設】&#10;一人当たり面積該当値テキスト">
          <a:extLst>
            <a:ext uri="{FF2B5EF4-FFF2-40B4-BE49-F238E27FC236}">
              <a16:creationId xmlns:a16="http://schemas.microsoft.com/office/drawing/2014/main" id="{6D90AE2B-2F3F-4570-920D-771D9B83E339}"/>
            </a:ext>
          </a:extLst>
        </xdr:cNvPr>
        <xdr:cNvSpPr txBox="1"/>
      </xdr:nvSpPr>
      <xdr:spPr>
        <a:xfrm>
          <a:off x="9467850" y="1367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153851</xdr:rowOff>
    </xdr:from>
    <xdr:to>
      <xdr:col>50</xdr:col>
      <xdr:colOff>165100</xdr:colOff>
      <xdr:row>85</xdr:row>
      <xdr:rowOff>84001</xdr:rowOff>
    </xdr:to>
    <xdr:sp macro="" textlink="">
      <xdr:nvSpPr>
        <xdr:cNvPr id="368" name="楕円 367">
          <a:extLst>
            <a:ext uri="{FF2B5EF4-FFF2-40B4-BE49-F238E27FC236}">
              <a16:creationId xmlns:a16="http://schemas.microsoft.com/office/drawing/2014/main" id="{2178D46E-0927-41BA-B602-CC73A1F870EF}"/>
            </a:ext>
          </a:extLst>
        </xdr:cNvPr>
        <xdr:cNvSpPr/>
      </xdr:nvSpPr>
      <xdr:spPr>
        <a:xfrm>
          <a:off x="8639175" y="137650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33201</xdr:rowOff>
    </xdr:to>
    <xdr:cxnSp macro="">
      <xdr:nvCxnSpPr>
        <xdr:cNvPr id="369" name="直線コネクタ 368">
          <a:extLst>
            <a:ext uri="{FF2B5EF4-FFF2-40B4-BE49-F238E27FC236}">
              <a16:creationId xmlns:a16="http://schemas.microsoft.com/office/drawing/2014/main" id="{3219C214-75D6-483E-8A6C-73B970F0A24F}"/>
            </a:ext>
          </a:extLst>
        </xdr:cNvPr>
        <xdr:cNvCxnSpPr/>
      </xdr:nvCxnSpPr>
      <xdr:spPr>
        <a:xfrm flipV="1">
          <a:off x="8686800" y="13802995"/>
          <a:ext cx="74295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70" name="楕円 369">
          <a:extLst>
            <a:ext uri="{FF2B5EF4-FFF2-40B4-BE49-F238E27FC236}">
              <a16:creationId xmlns:a16="http://schemas.microsoft.com/office/drawing/2014/main" id="{9F8E78BD-6D23-457F-95E0-F08D93131757}"/>
            </a:ext>
          </a:extLst>
        </xdr:cNvPr>
        <xdr:cNvSpPr/>
      </xdr:nvSpPr>
      <xdr:spPr>
        <a:xfrm>
          <a:off x="7839075" y="1377151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33201</xdr:rowOff>
    </xdr:from>
    <xdr:to>
      <xdr:col>50</xdr:col>
      <xdr:colOff>114300</xdr:colOff>
      <xdr:row>85</xdr:row>
      <xdr:rowOff>36468</xdr:rowOff>
    </xdr:to>
    <xdr:cxnSp macro="">
      <xdr:nvCxnSpPr>
        <xdr:cNvPr id="371" name="直線コネクタ 370">
          <a:extLst>
            <a:ext uri="{FF2B5EF4-FFF2-40B4-BE49-F238E27FC236}">
              <a16:creationId xmlns:a16="http://schemas.microsoft.com/office/drawing/2014/main" id="{966F9500-25B4-4EB0-8CFF-952F408B3861}"/>
            </a:ext>
          </a:extLst>
        </xdr:cNvPr>
        <xdr:cNvCxnSpPr/>
      </xdr:nvCxnSpPr>
      <xdr:spPr>
        <a:xfrm flipV="1">
          <a:off x="7886700" y="13803176"/>
          <a:ext cx="800100"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163649</xdr:rowOff>
    </xdr:from>
    <xdr:to>
      <xdr:col>41</xdr:col>
      <xdr:colOff>101600</xdr:colOff>
      <xdr:row>85</xdr:row>
      <xdr:rowOff>93799</xdr:rowOff>
    </xdr:to>
    <xdr:sp macro="" textlink="">
      <xdr:nvSpPr>
        <xdr:cNvPr id="372" name="楕円 371">
          <a:extLst>
            <a:ext uri="{FF2B5EF4-FFF2-40B4-BE49-F238E27FC236}">
              <a16:creationId xmlns:a16="http://schemas.microsoft.com/office/drawing/2014/main" id="{5AC1E4D0-46E1-4D1C-8E4A-3AB030B1A78C}"/>
            </a:ext>
          </a:extLst>
        </xdr:cNvPr>
        <xdr:cNvSpPr/>
      </xdr:nvSpPr>
      <xdr:spPr>
        <a:xfrm>
          <a:off x="7029450" y="137716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36468</xdr:rowOff>
    </xdr:from>
    <xdr:to>
      <xdr:col>45</xdr:col>
      <xdr:colOff>177800</xdr:colOff>
      <xdr:row>85</xdr:row>
      <xdr:rowOff>42999</xdr:rowOff>
    </xdr:to>
    <xdr:cxnSp macro="">
      <xdr:nvCxnSpPr>
        <xdr:cNvPr id="373" name="直線コネクタ 372">
          <a:extLst>
            <a:ext uri="{FF2B5EF4-FFF2-40B4-BE49-F238E27FC236}">
              <a16:creationId xmlns:a16="http://schemas.microsoft.com/office/drawing/2014/main" id="{3D48C210-7BC7-4036-BFB3-74B332630318}"/>
            </a:ext>
          </a:extLst>
        </xdr:cNvPr>
        <xdr:cNvCxnSpPr/>
      </xdr:nvCxnSpPr>
      <xdr:spPr>
        <a:xfrm flipV="1">
          <a:off x="7077075" y="13809618"/>
          <a:ext cx="80962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166914</xdr:rowOff>
    </xdr:from>
    <xdr:to>
      <xdr:col>36</xdr:col>
      <xdr:colOff>165100</xdr:colOff>
      <xdr:row>85</xdr:row>
      <xdr:rowOff>97064</xdr:rowOff>
    </xdr:to>
    <xdr:sp macro="" textlink="">
      <xdr:nvSpPr>
        <xdr:cNvPr id="374" name="楕円 373">
          <a:extLst>
            <a:ext uri="{FF2B5EF4-FFF2-40B4-BE49-F238E27FC236}">
              <a16:creationId xmlns:a16="http://schemas.microsoft.com/office/drawing/2014/main" id="{7A22FFE4-8D2C-4ADC-8905-7A52F5F9D4B9}"/>
            </a:ext>
          </a:extLst>
        </xdr:cNvPr>
        <xdr:cNvSpPr/>
      </xdr:nvSpPr>
      <xdr:spPr>
        <a:xfrm>
          <a:off x="6238875" y="137749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42999</xdr:rowOff>
    </xdr:from>
    <xdr:to>
      <xdr:col>41</xdr:col>
      <xdr:colOff>50800</xdr:colOff>
      <xdr:row>85</xdr:row>
      <xdr:rowOff>46264</xdr:rowOff>
    </xdr:to>
    <xdr:cxnSp macro="">
      <xdr:nvCxnSpPr>
        <xdr:cNvPr id="375" name="直線コネクタ 374">
          <a:extLst>
            <a:ext uri="{FF2B5EF4-FFF2-40B4-BE49-F238E27FC236}">
              <a16:creationId xmlns:a16="http://schemas.microsoft.com/office/drawing/2014/main" id="{E96BF04C-D2D9-4F4D-8651-1AF0E6E718F5}"/>
            </a:ext>
          </a:extLst>
        </xdr:cNvPr>
        <xdr:cNvCxnSpPr/>
      </xdr:nvCxnSpPr>
      <xdr:spPr>
        <a:xfrm flipV="1">
          <a:off x="6286500" y="13819324"/>
          <a:ext cx="7905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129920</xdr:rowOff>
    </xdr:from>
    <xdr:ext cx="469744" cy="259045"/>
    <xdr:sp macro="" textlink="">
      <xdr:nvSpPr>
        <xdr:cNvPr id="376" name="n_1aveValue【福祉施設】&#10;一人当たり面積">
          <a:extLst>
            <a:ext uri="{FF2B5EF4-FFF2-40B4-BE49-F238E27FC236}">
              <a16:creationId xmlns:a16="http://schemas.microsoft.com/office/drawing/2014/main" id="{D10E946E-CE68-4479-BE74-99FF20A4F682}"/>
            </a:ext>
          </a:extLst>
        </xdr:cNvPr>
        <xdr:cNvSpPr txBox="1"/>
      </xdr:nvSpPr>
      <xdr:spPr>
        <a:xfrm>
          <a:off x="8458277" y="1325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53176</xdr:rowOff>
    </xdr:from>
    <xdr:ext cx="469744" cy="259045"/>
    <xdr:sp macro="" textlink="">
      <xdr:nvSpPr>
        <xdr:cNvPr id="377" name="n_2aveValue【福祉施設】&#10;一人当たり面積">
          <a:extLst>
            <a:ext uri="{FF2B5EF4-FFF2-40B4-BE49-F238E27FC236}">
              <a16:creationId xmlns:a16="http://schemas.microsoft.com/office/drawing/2014/main" id="{88144700-5976-4AB5-A54A-C89E4B108FB2}"/>
            </a:ext>
          </a:extLst>
        </xdr:cNvPr>
        <xdr:cNvSpPr txBox="1"/>
      </xdr:nvSpPr>
      <xdr:spPr>
        <a:xfrm>
          <a:off x="7677227" y="1333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100528</xdr:rowOff>
    </xdr:from>
    <xdr:ext cx="469744" cy="259045"/>
    <xdr:sp macro="" textlink="">
      <xdr:nvSpPr>
        <xdr:cNvPr id="378" name="n_3aveValue【福祉施設】&#10;一人当たり面積">
          <a:extLst>
            <a:ext uri="{FF2B5EF4-FFF2-40B4-BE49-F238E27FC236}">
              <a16:creationId xmlns:a16="http://schemas.microsoft.com/office/drawing/2014/main" id="{D39F8EBC-40D2-47FE-A012-5A1B328D6B38}"/>
            </a:ext>
          </a:extLst>
        </xdr:cNvPr>
        <xdr:cNvSpPr txBox="1"/>
      </xdr:nvSpPr>
      <xdr:spPr>
        <a:xfrm>
          <a:off x="6867602" y="1322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165843</xdr:rowOff>
    </xdr:from>
    <xdr:ext cx="469744" cy="259045"/>
    <xdr:sp macro="" textlink="">
      <xdr:nvSpPr>
        <xdr:cNvPr id="379" name="n_4aveValue【福祉施設】&#10;一人当たり面積">
          <a:extLst>
            <a:ext uri="{FF2B5EF4-FFF2-40B4-BE49-F238E27FC236}">
              <a16:creationId xmlns:a16="http://schemas.microsoft.com/office/drawing/2014/main" id="{D52B1732-C0B6-47E1-A61F-A327F9D62AF9}"/>
            </a:ext>
          </a:extLst>
        </xdr:cNvPr>
        <xdr:cNvSpPr txBox="1"/>
      </xdr:nvSpPr>
      <xdr:spPr>
        <a:xfrm>
          <a:off x="6067502" y="13288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75128</xdr:rowOff>
    </xdr:from>
    <xdr:ext cx="469744" cy="259045"/>
    <xdr:sp macro="" textlink="">
      <xdr:nvSpPr>
        <xdr:cNvPr id="380" name="n_1mainValue【福祉施設】&#10;一人当たり面積">
          <a:extLst>
            <a:ext uri="{FF2B5EF4-FFF2-40B4-BE49-F238E27FC236}">
              <a16:creationId xmlns:a16="http://schemas.microsoft.com/office/drawing/2014/main" id="{74CC7D65-D540-4ACA-B78D-F1B552DDA116}"/>
            </a:ext>
          </a:extLst>
        </xdr:cNvPr>
        <xdr:cNvSpPr txBox="1"/>
      </xdr:nvSpPr>
      <xdr:spPr>
        <a:xfrm>
          <a:off x="8458277" y="1384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78395</xdr:rowOff>
    </xdr:from>
    <xdr:ext cx="469744" cy="259045"/>
    <xdr:sp macro="" textlink="">
      <xdr:nvSpPr>
        <xdr:cNvPr id="381" name="n_2mainValue【福祉施設】&#10;一人当たり面積">
          <a:extLst>
            <a:ext uri="{FF2B5EF4-FFF2-40B4-BE49-F238E27FC236}">
              <a16:creationId xmlns:a16="http://schemas.microsoft.com/office/drawing/2014/main" id="{20331383-6923-4D9A-B886-BD2A9ADBF431}"/>
            </a:ext>
          </a:extLst>
        </xdr:cNvPr>
        <xdr:cNvSpPr txBox="1"/>
      </xdr:nvSpPr>
      <xdr:spPr>
        <a:xfrm>
          <a:off x="7677227" y="1385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84926</xdr:rowOff>
    </xdr:from>
    <xdr:ext cx="469744" cy="259045"/>
    <xdr:sp macro="" textlink="">
      <xdr:nvSpPr>
        <xdr:cNvPr id="382" name="n_3mainValue【福祉施設】&#10;一人当たり面積">
          <a:extLst>
            <a:ext uri="{FF2B5EF4-FFF2-40B4-BE49-F238E27FC236}">
              <a16:creationId xmlns:a16="http://schemas.microsoft.com/office/drawing/2014/main" id="{A873D744-1699-4311-AA9B-783E5E6E605F}"/>
            </a:ext>
          </a:extLst>
        </xdr:cNvPr>
        <xdr:cNvSpPr txBox="1"/>
      </xdr:nvSpPr>
      <xdr:spPr>
        <a:xfrm>
          <a:off x="6867602" y="1386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88191</xdr:rowOff>
    </xdr:from>
    <xdr:ext cx="469744" cy="259045"/>
    <xdr:sp macro="" textlink="">
      <xdr:nvSpPr>
        <xdr:cNvPr id="383" name="n_4mainValue【福祉施設】&#10;一人当たり面積">
          <a:extLst>
            <a:ext uri="{FF2B5EF4-FFF2-40B4-BE49-F238E27FC236}">
              <a16:creationId xmlns:a16="http://schemas.microsoft.com/office/drawing/2014/main" id="{80C8C838-D814-4261-A6B9-FB93B14FE7B9}"/>
            </a:ext>
          </a:extLst>
        </xdr:cNvPr>
        <xdr:cNvSpPr txBox="1"/>
      </xdr:nvSpPr>
      <xdr:spPr>
        <a:xfrm>
          <a:off x="6067502" y="1385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FFC90A57-AA7F-4EDF-8BFF-6D9BE7208B3C}"/>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FA3B8A9A-71AC-4665-BB7C-48901CE4AD76}"/>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5773374A-5D3E-4CDE-A0EE-B47B05D39000}"/>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F13C7738-F0C9-41B1-9EFE-D4070A5B0C1A}"/>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CC15CE63-3C32-4F1F-A8F9-AB6D7E05B34A}"/>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1699B259-14CE-4EB1-971A-57CEBAF82484}"/>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BC6CDF6B-D11B-4AA5-A424-97FFBABEA791}"/>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C85C1B9D-2785-42C6-82AE-A9391047AC71}"/>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B2E0FA4D-3A7C-4F55-A0F7-4E05B73C16D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606CD51F-73EC-4194-8952-4B8D5687417E}"/>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BCB3AF59-CD33-434E-89AA-DABD50FC7EF7}"/>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C25CED90-E493-4656-8AA4-62D3B7699B37}"/>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C2BF6391-4B1D-4E8A-B9A4-65EAD4B73BC5}"/>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A06AE649-DB56-4C94-85FA-F9914A264D9D}"/>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180D938B-259E-4F25-B83C-E80A0DA42A7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BB911320-BA9A-44FE-ABAB-5459DBF28412}"/>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8054FD28-4C5C-4586-BDDB-3D984AD2C1EE}"/>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6999C91B-64BE-4AAA-9F32-9DBACDD889D9}"/>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C6C208F7-6D94-4599-9177-891BE2A08774}"/>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62364636-CFE8-410C-B982-DB883B045D6F}"/>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3695E373-D8E4-4446-A1A9-B156740D7578}"/>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EDB2C367-6F1F-40F2-8280-880FC00D445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EBFB852C-A1D5-4863-A19E-257FEB502521}"/>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00195375-111B-42EF-B558-DC8CB07A7605}"/>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3667A46F-9D16-4444-84FC-CFF7F7FF8468}"/>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CE468201-1FA4-4685-BF4B-EADC816BCFE3}"/>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D9587E75-989B-4C6C-9073-9ABD2C4C0E6A}"/>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DEBCF2FE-3A0B-420F-82D9-CF22F013D409}"/>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C497354F-E3ED-47A5-BF5A-F870F678E221}"/>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4384EB27-6B21-4D8F-A638-80DA9489C239}"/>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3E2382E7-0889-4D7F-9BE1-BCBD24EB7FED}"/>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599518DF-7D3E-4DC1-921F-0EB6AAD48815}"/>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388D976B-814D-464D-BDA0-1DC4EA9542C5}"/>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246FD488-A555-46DE-B91D-04502E2FD707}"/>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8ABCE5C0-697B-4D19-8693-AAD753ED41E9}"/>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62C61CD3-D01D-4BB6-BD8D-E2A30E4BC155}"/>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a:extLst>
            <a:ext uri="{FF2B5EF4-FFF2-40B4-BE49-F238E27FC236}">
              <a16:creationId xmlns:a16="http://schemas.microsoft.com/office/drawing/2014/main" id="{B0F93DCF-B34A-492A-8414-E76A9EF282E8}"/>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412262A9-DE74-45DF-AF42-C330507E2BBA}"/>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1652E50A-AFF2-4CFE-845D-90D3450E323F}"/>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a:extLst>
            <a:ext uri="{FF2B5EF4-FFF2-40B4-BE49-F238E27FC236}">
              <a16:creationId xmlns:a16="http://schemas.microsoft.com/office/drawing/2014/main" id="{02A41D26-8552-45A5-A7D0-5024D5F769FC}"/>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64770</xdr:rowOff>
    </xdr:from>
    <xdr:to>
      <xdr:col>85</xdr:col>
      <xdr:colOff>126364</xdr:colOff>
      <xdr:row>40</xdr:row>
      <xdr:rowOff>108585</xdr:rowOff>
    </xdr:to>
    <xdr:cxnSp macro="">
      <xdr:nvCxnSpPr>
        <xdr:cNvPr id="424" name="直線コネクタ 423">
          <a:extLst>
            <a:ext uri="{FF2B5EF4-FFF2-40B4-BE49-F238E27FC236}">
              <a16:creationId xmlns:a16="http://schemas.microsoft.com/office/drawing/2014/main" id="{AA73E4E9-1F6D-4809-8FF8-8BEA2F4F9FB6}"/>
            </a:ext>
          </a:extLst>
        </xdr:cNvPr>
        <xdr:cNvCxnSpPr/>
      </xdr:nvCxnSpPr>
      <xdr:spPr>
        <a:xfrm flipV="1">
          <a:off x="14696439" y="5582920"/>
          <a:ext cx="0" cy="1009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112412</xdr:rowOff>
    </xdr:from>
    <xdr:ext cx="405111" cy="259045"/>
    <xdr:sp macro="" textlink="">
      <xdr:nvSpPr>
        <xdr:cNvPr id="425" name="【一般廃棄物処理施設】&#10;有形固定資産減価償却率最小値テキスト">
          <a:extLst>
            <a:ext uri="{FF2B5EF4-FFF2-40B4-BE49-F238E27FC236}">
              <a16:creationId xmlns:a16="http://schemas.microsoft.com/office/drawing/2014/main" id="{C6232D43-1910-4327-9285-0410DF3A1214}"/>
            </a:ext>
          </a:extLst>
        </xdr:cNvPr>
        <xdr:cNvSpPr txBox="1"/>
      </xdr:nvSpPr>
      <xdr:spPr>
        <a:xfrm>
          <a:off x="14735175"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108585</xdr:rowOff>
    </xdr:from>
    <xdr:to>
      <xdr:col>86</xdr:col>
      <xdr:colOff>25400</xdr:colOff>
      <xdr:row>40</xdr:row>
      <xdr:rowOff>108585</xdr:rowOff>
    </xdr:to>
    <xdr:cxnSp macro="">
      <xdr:nvCxnSpPr>
        <xdr:cNvPr id="426" name="直線コネクタ 425">
          <a:extLst>
            <a:ext uri="{FF2B5EF4-FFF2-40B4-BE49-F238E27FC236}">
              <a16:creationId xmlns:a16="http://schemas.microsoft.com/office/drawing/2014/main" id="{DDE33F59-FE54-4222-B485-5FEA9CFF35D2}"/>
            </a:ext>
          </a:extLst>
        </xdr:cNvPr>
        <xdr:cNvCxnSpPr/>
      </xdr:nvCxnSpPr>
      <xdr:spPr>
        <a:xfrm>
          <a:off x="14611350" y="65919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11447</xdr:rowOff>
    </xdr:from>
    <xdr:ext cx="405111" cy="259045"/>
    <xdr:sp macro="" textlink="">
      <xdr:nvSpPr>
        <xdr:cNvPr id="427" name="【一般廃棄物処理施設】&#10;有形固定資産減価償却率最大値テキスト">
          <a:extLst>
            <a:ext uri="{FF2B5EF4-FFF2-40B4-BE49-F238E27FC236}">
              <a16:creationId xmlns:a16="http://schemas.microsoft.com/office/drawing/2014/main" id="{5EF84E39-DB82-4C81-BB60-5329D3404992}"/>
            </a:ext>
          </a:extLst>
        </xdr:cNvPr>
        <xdr:cNvSpPr txBox="1"/>
      </xdr:nvSpPr>
      <xdr:spPr>
        <a:xfrm>
          <a:off x="14735175" y="53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64770</xdr:rowOff>
    </xdr:from>
    <xdr:to>
      <xdr:col>86</xdr:col>
      <xdr:colOff>25400</xdr:colOff>
      <xdr:row>34</xdr:row>
      <xdr:rowOff>64770</xdr:rowOff>
    </xdr:to>
    <xdr:cxnSp macro="">
      <xdr:nvCxnSpPr>
        <xdr:cNvPr id="428" name="直線コネクタ 427">
          <a:extLst>
            <a:ext uri="{FF2B5EF4-FFF2-40B4-BE49-F238E27FC236}">
              <a16:creationId xmlns:a16="http://schemas.microsoft.com/office/drawing/2014/main" id="{62FDF462-656A-40C7-86BE-7D50CE523557}"/>
            </a:ext>
          </a:extLst>
        </xdr:cNvPr>
        <xdr:cNvCxnSpPr/>
      </xdr:nvCxnSpPr>
      <xdr:spPr>
        <a:xfrm>
          <a:off x="14611350" y="55829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132097</xdr:rowOff>
    </xdr:from>
    <xdr:ext cx="405111" cy="259045"/>
    <xdr:sp macro="" textlink="">
      <xdr:nvSpPr>
        <xdr:cNvPr id="429" name="【一般廃棄物処理施設】&#10;有形固定資産減価償却率平均値テキスト">
          <a:extLst>
            <a:ext uri="{FF2B5EF4-FFF2-40B4-BE49-F238E27FC236}">
              <a16:creationId xmlns:a16="http://schemas.microsoft.com/office/drawing/2014/main" id="{7C2C217A-33AD-4687-93C5-76A99AE9CF93}"/>
            </a:ext>
          </a:extLst>
        </xdr:cNvPr>
        <xdr:cNvSpPr txBox="1"/>
      </xdr:nvSpPr>
      <xdr:spPr>
        <a:xfrm>
          <a:off x="14735175" y="597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109220</xdr:rowOff>
    </xdr:from>
    <xdr:to>
      <xdr:col>85</xdr:col>
      <xdr:colOff>177800</xdr:colOff>
      <xdr:row>38</xdr:row>
      <xdr:rowOff>39370</xdr:rowOff>
    </xdr:to>
    <xdr:sp macro="" textlink="">
      <xdr:nvSpPr>
        <xdr:cNvPr id="430" name="フローチャート: 判断 429">
          <a:extLst>
            <a:ext uri="{FF2B5EF4-FFF2-40B4-BE49-F238E27FC236}">
              <a16:creationId xmlns:a16="http://schemas.microsoft.com/office/drawing/2014/main" id="{E75F4792-C911-4986-BFFD-83A0220EFD2C}"/>
            </a:ext>
          </a:extLst>
        </xdr:cNvPr>
        <xdr:cNvSpPr/>
      </xdr:nvSpPr>
      <xdr:spPr>
        <a:xfrm>
          <a:off x="14649450" y="61067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73025</xdr:rowOff>
    </xdr:from>
    <xdr:to>
      <xdr:col>81</xdr:col>
      <xdr:colOff>101600</xdr:colOff>
      <xdr:row>38</xdr:row>
      <xdr:rowOff>3175</xdr:rowOff>
    </xdr:to>
    <xdr:sp macro="" textlink="">
      <xdr:nvSpPr>
        <xdr:cNvPr id="431" name="フローチャート: 判断 430">
          <a:extLst>
            <a:ext uri="{FF2B5EF4-FFF2-40B4-BE49-F238E27FC236}">
              <a16:creationId xmlns:a16="http://schemas.microsoft.com/office/drawing/2014/main" id="{C198B542-1E46-47A9-AB56-74BAAE0A6A1F}"/>
            </a:ext>
          </a:extLst>
        </xdr:cNvPr>
        <xdr:cNvSpPr/>
      </xdr:nvSpPr>
      <xdr:spPr>
        <a:xfrm>
          <a:off x="13887450" y="60737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31115</xdr:rowOff>
    </xdr:from>
    <xdr:to>
      <xdr:col>76</xdr:col>
      <xdr:colOff>165100</xdr:colOff>
      <xdr:row>37</xdr:row>
      <xdr:rowOff>132715</xdr:rowOff>
    </xdr:to>
    <xdr:sp macro="" textlink="">
      <xdr:nvSpPr>
        <xdr:cNvPr id="432" name="フローチャート: 判断 431">
          <a:extLst>
            <a:ext uri="{FF2B5EF4-FFF2-40B4-BE49-F238E27FC236}">
              <a16:creationId xmlns:a16="http://schemas.microsoft.com/office/drawing/2014/main" id="{4C8E5B2C-8982-4BBB-A023-BEA59EA51075}"/>
            </a:ext>
          </a:extLst>
        </xdr:cNvPr>
        <xdr:cNvSpPr/>
      </xdr:nvSpPr>
      <xdr:spPr>
        <a:xfrm>
          <a:off x="13096875" y="60286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170180</xdr:rowOff>
    </xdr:from>
    <xdr:to>
      <xdr:col>72</xdr:col>
      <xdr:colOff>38100</xdr:colOff>
      <xdr:row>38</xdr:row>
      <xdr:rowOff>100330</xdr:rowOff>
    </xdr:to>
    <xdr:sp macro="" textlink="">
      <xdr:nvSpPr>
        <xdr:cNvPr id="433" name="フローチャート: 判断 432">
          <a:extLst>
            <a:ext uri="{FF2B5EF4-FFF2-40B4-BE49-F238E27FC236}">
              <a16:creationId xmlns:a16="http://schemas.microsoft.com/office/drawing/2014/main" id="{12CE4D04-401C-44F6-8A48-2B519E5996C7}"/>
            </a:ext>
          </a:extLst>
        </xdr:cNvPr>
        <xdr:cNvSpPr/>
      </xdr:nvSpPr>
      <xdr:spPr>
        <a:xfrm>
          <a:off x="12296775" y="61614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149225</xdr:rowOff>
    </xdr:from>
    <xdr:to>
      <xdr:col>67</xdr:col>
      <xdr:colOff>101600</xdr:colOff>
      <xdr:row>38</xdr:row>
      <xdr:rowOff>79375</xdr:rowOff>
    </xdr:to>
    <xdr:sp macro="" textlink="">
      <xdr:nvSpPr>
        <xdr:cNvPr id="434" name="フローチャート: 判断 433">
          <a:extLst>
            <a:ext uri="{FF2B5EF4-FFF2-40B4-BE49-F238E27FC236}">
              <a16:creationId xmlns:a16="http://schemas.microsoft.com/office/drawing/2014/main" id="{0228C7CC-4C06-4137-8BEE-4940F7CBF040}"/>
            </a:ext>
          </a:extLst>
        </xdr:cNvPr>
        <xdr:cNvSpPr/>
      </xdr:nvSpPr>
      <xdr:spPr>
        <a:xfrm>
          <a:off x="11487150" y="6149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05AAE8F-7F84-4D27-AC5F-57F52A2E8F75}"/>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742EDB2-3123-459C-881E-3DEA552E4717}"/>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A4DD6779-C220-4873-A8AD-64C0A2BBB49A}"/>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51FF444B-7E81-4855-BF21-038B16A32358}"/>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3558176C-01F9-4663-B36F-0373790AAA61}"/>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440" name="楕円 439">
          <a:extLst>
            <a:ext uri="{FF2B5EF4-FFF2-40B4-BE49-F238E27FC236}">
              <a16:creationId xmlns:a16="http://schemas.microsoft.com/office/drawing/2014/main" id="{AC90C29E-CDCD-4A44-9961-20BD63DFC9D5}"/>
            </a:ext>
          </a:extLst>
        </xdr:cNvPr>
        <xdr:cNvSpPr/>
      </xdr:nvSpPr>
      <xdr:spPr>
        <a:xfrm>
          <a:off x="14649450" y="6475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66057</xdr:rowOff>
    </xdr:from>
    <xdr:ext cx="405111" cy="259045"/>
    <xdr:sp macro="" textlink="">
      <xdr:nvSpPr>
        <xdr:cNvPr id="441" name="【一般廃棄物処理施設】&#10;有形固定資産減価償却率該当値テキスト">
          <a:extLst>
            <a:ext uri="{FF2B5EF4-FFF2-40B4-BE49-F238E27FC236}">
              <a16:creationId xmlns:a16="http://schemas.microsoft.com/office/drawing/2014/main" id="{8DA4378C-B8BE-48DD-9F91-C7496D410E59}"/>
            </a:ext>
          </a:extLst>
        </xdr:cNvPr>
        <xdr:cNvSpPr txBox="1"/>
      </xdr:nvSpPr>
      <xdr:spPr>
        <a:xfrm>
          <a:off x="14735175" y="639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118745</xdr:rowOff>
    </xdr:from>
    <xdr:to>
      <xdr:col>81</xdr:col>
      <xdr:colOff>101600</xdr:colOff>
      <xdr:row>40</xdr:row>
      <xdr:rowOff>48895</xdr:rowOff>
    </xdr:to>
    <xdr:sp macro="" textlink="">
      <xdr:nvSpPr>
        <xdr:cNvPr id="442" name="楕円 441">
          <a:extLst>
            <a:ext uri="{FF2B5EF4-FFF2-40B4-BE49-F238E27FC236}">
              <a16:creationId xmlns:a16="http://schemas.microsoft.com/office/drawing/2014/main" id="{7485A8F4-C735-4F1A-B9ED-B934EB24DC53}"/>
            </a:ext>
          </a:extLst>
        </xdr:cNvPr>
        <xdr:cNvSpPr/>
      </xdr:nvSpPr>
      <xdr:spPr>
        <a:xfrm>
          <a:off x="13887450" y="64465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169545</xdr:rowOff>
    </xdr:from>
    <xdr:to>
      <xdr:col>85</xdr:col>
      <xdr:colOff>127000</xdr:colOff>
      <xdr:row>40</xdr:row>
      <xdr:rowOff>30480</xdr:rowOff>
    </xdr:to>
    <xdr:cxnSp macro="">
      <xdr:nvCxnSpPr>
        <xdr:cNvPr id="443" name="直線コネクタ 442">
          <a:extLst>
            <a:ext uri="{FF2B5EF4-FFF2-40B4-BE49-F238E27FC236}">
              <a16:creationId xmlns:a16="http://schemas.microsoft.com/office/drawing/2014/main" id="{1E4E4E1F-0BEC-4A38-8A58-6ADA4A5A76FF}"/>
            </a:ext>
          </a:extLst>
        </xdr:cNvPr>
        <xdr:cNvCxnSpPr/>
      </xdr:nvCxnSpPr>
      <xdr:spPr>
        <a:xfrm>
          <a:off x="13935075" y="6484620"/>
          <a:ext cx="762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48260</xdr:rowOff>
    </xdr:from>
    <xdr:to>
      <xdr:col>76</xdr:col>
      <xdr:colOff>165100</xdr:colOff>
      <xdr:row>38</xdr:row>
      <xdr:rowOff>149860</xdr:rowOff>
    </xdr:to>
    <xdr:sp macro="" textlink="">
      <xdr:nvSpPr>
        <xdr:cNvPr id="444" name="楕円 443">
          <a:extLst>
            <a:ext uri="{FF2B5EF4-FFF2-40B4-BE49-F238E27FC236}">
              <a16:creationId xmlns:a16="http://schemas.microsoft.com/office/drawing/2014/main" id="{A869C61D-7629-4487-8D91-C29B3034A3FF}"/>
            </a:ext>
          </a:extLst>
        </xdr:cNvPr>
        <xdr:cNvSpPr/>
      </xdr:nvSpPr>
      <xdr:spPr>
        <a:xfrm>
          <a:off x="13096875" y="62077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99060</xdr:rowOff>
    </xdr:from>
    <xdr:to>
      <xdr:col>81</xdr:col>
      <xdr:colOff>50800</xdr:colOff>
      <xdr:row>39</xdr:row>
      <xdr:rowOff>169545</xdr:rowOff>
    </xdr:to>
    <xdr:cxnSp macro="">
      <xdr:nvCxnSpPr>
        <xdr:cNvPr id="445" name="直線コネクタ 444">
          <a:extLst>
            <a:ext uri="{FF2B5EF4-FFF2-40B4-BE49-F238E27FC236}">
              <a16:creationId xmlns:a16="http://schemas.microsoft.com/office/drawing/2014/main" id="{E6298891-2314-4FF8-BCE1-2F1BD8640C3C}"/>
            </a:ext>
          </a:extLst>
        </xdr:cNvPr>
        <xdr:cNvCxnSpPr/>
      </xdr:nvCxnSpPr>
      <xdr:spPr>
        <a:xfrm>
          <a:off x="13144500" y="6264910"/>
          <a:ext cx="790575" cy="2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73025</xdr:rowOff>
    </xdr:from>
    <xdr:to>
      <xdr:col>72</xdr:col>
      <xdr:colOff>38100</xdr:colOff>
      <xdr:row>39</xdr:row>
      <xdr:rowOff>3175</xdr:rowOff>
    </xdr:to>
    <xdr:sp macro="" textlink="">
      <xdr:nvSpPr>
        <xdr:cNvPr id="446" name="楕円 445">
          <a:extLst>
            <a:ext uri="{FF2B5EF4-FFF2-40B4-BE49-F238E27FC236}">
              <a16:creationId xmlns:a16="http://schemas.microsoft.com/office/drawing/2014/main" id="{D3D202BE-CDBE-4E38-AF9A-3BBF469437C1}"/>
            </a:ext>
          </a:extLst>
        </xdr:cNvPr>
        <xdr:cNvSpPr/>
      </xdr:nvSpPr>
      <xdr:spPr>
        <a:xfrm>
          <a:off x="12296775" y="6235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99060</xdr:rowOff>
    </xdr:from>
    <xdr:to>
      <xdr:col>76</xdr:col>
      <xdr:colOff>114300</xdr:colOff>
      <xdr:row>38</xdr:row>
      <xdr:rowOff>123825</xdr:rowOff>
    </xdr:to>
    <xdr:cxnSp macro="">
      <xdr:nvCxnSpPr>
        <xdr:cNvPr id="447" name="直線コネクタ 446">
          <a:extLst>
            <a:ext uri="{FF2B5EF4-FFF2-40B4-BE49-F238E27FC236}">
              <a16:creationId xmlns:a16="http://schemas.microsoft.com/office/drawing/2014/main" id="{6C52E429-DA6F-4ED6-8EFF-98CA537C11A4}"/>
            </a:ext>
          </a:extLst>
        </xdr:cNvPr>
        <xdr:cNvCxnSpPr/>
      </xdr:nvCxnSpPr>
      <xdr:spPr>
        <a:xfrm flipV="1">
          <a:off x="12344400" y="6264910"/>
          <a:ext cx="8001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17780</xdr:rowOff>
    </xdr:from>
    <xdr:to>
      <xdr:col>67</xdr:col>
      <xdr:colOff>101600</xdr:colOff>
      <xdr:row>38</xdr:row>
      <xdr:rowOff>119380</xdr:rowOff>
    </xdr:to>
    <xdr:sp macro="" textlink="">
      <xdr:nvSpPr>
        <xdr:cNvPr id="448" name="楕円 447">
          <a:extLst>
            <a:ext uri="{FF2B5EF4-FFF2-40B4-BE49-F238E27FC236}">
              <a16:creationId xmlns:a16="http://schemas.microsoft.com/office/drawing/2014/main" id="{C4F5697C-5B9A-46F6-AEF7-F8A8319C32CB}"/>
            </a:ext>
          </a:extLst>
        </xdr:cNvPr>
        <xdr:cNvSpPr/>
      </xdr:nvSpPr>
      <xdr:spPr>
        <a:xfrm>
          <a:off x="11487150" y="61804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68580</xdr:rowOff>
    </xdr:from>
    <xdr:to>
      <xdr:col>71</xdr:col>
      <xdr:colOff>177800</xdr:colOff>
      <xdr:row>38</xdr:row>
      <xdr:rowOff>123825</xdr:rowOff>
    </xdr:to>
    <xdr:cxnSp macro="">
      <xdr:nvCxnSpPr>
        <xdr:cNvPr id="449" name="直線コネクタ 448">
          <a:extLst>
            <a:ext uri="{FF2B5EF4-FFF2-40B4-BE49-F238E27FC236}">
              <a16:creationId xmlns:a16="http://schemas.microsoft.com/office/drawing/2014/main" id="{92A343FA-B924-4EBC-9440-FF9AB8BBE805}"/>
            </a:ext>
          </a:extLst>
        </xdr:cNvPr>
        <xdr:cNvCxnSpPr/>
      </xdr:nvCxnSpPr>
      <xdr:spPr>
        <a:xfrm>
          <a:off x="11534775" y="6228080"/>
          <a:ext cx="809625"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19702</xdr:rowOff>
    </xdr:from>
    <xdr:ext cx="405111" cy="259045"/>
    <xdr:sp macro="" textlink="">
      <xdr:nvSpPr>
        <xdr:cNvPr id="450" name="n_1aveValue【一般廃棄物処理施設】&#10;有形固定資産減価償却率">
          <a:extLst>
            <a:ext uri="{FF2B5EF4-FFF2-40B4-BE49-F238E27FC236}">
              <a16:creationId xmlns:a16="http://schemas.microsoft.com/office/drawing/2014/main" id="{17126FC0-D4B5-446A-987E-2881C5894F4A}"/>
            </a:ext>
          </a:extLst>
        </xdr:cNvPr>
        <xdr:cNvSpPr txBox="1"/>
      </xdr:nvSpPr>
      <xdr:spPr>
        <a:xfrm>
          <a:off x="13745219"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149242</xdr:rowOff>
    </xdr:from>
    <xdr:ext cx="405111" cy="259045"/>
    <xdr:sp macro="" textlink="">
      <xdr:nvSpPr>
        <xdr:cNvPr id="451" name="n_2aveValue【一般廃棄物処理施設】&#10;有形固定資産減価償却率">
          <a:extLst>
            <a:ext uri="{FF2B5EF4-FFF2-40B4-BE49-F238E27FC236}">
              <a16:creationId xmlns:a16="http://schemas.microsoft.com/office/drawing/2014/main" id="{DC6B65B5-E23D-4305-A387-CFC69B282D14}"/>
            </a:ext>
          </a:extLst>
        </xdr:cNvPr>
        <xdr:cNvSpPr txBox="1"/>
      </xdr:nvSpPr>
      <xdr:spPr>
        <a:xfrm>
          <a:off x="12964169"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116857</xdr:rowOff>
    </xdr:from>
    <xdr:ext cx="405111" cy="259045"/>
    <xdr:sp macro="" textlink="">
      <xdr:nvSpPr>
        <xdr:cNvPr id="452" name="n_3aveValue【一般廃棄物処理施設】&#10;有形固定資産減価償却率">
          <a:extLst>
            <a:ext uri="{FF2B5EF4-FFF2-40B4-BE49-F238E27FC236}">
              <a16:creationId xmlns:a16="http://schemas.microsoft.com/office/drawing/2014/main" id="{56BE371E-85C7-491E-A4FF-8E88E5638ECF}"/>
            </a:ext>
          </a:extLst>
        </xdr:cNvPr>
        <xdr:cNvSpPr txBox="1"/>
      </xdr:nvSpPr>
      <xdr:spPr>
        <a:xfrm>
          <a:off x="12164069"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95902</xdr:rowOff>
    </xdr:from>
    <xdr:ext cx="405111" cy="259045"/>
    <xdr:sp macro="" textlink="">
      <xdr:nvSpPr>
        <xdr:cNvPr id="453" name="n_4aveValue【一般廃棄物処理施設】&#10;有形固定資産減価償却率">
          <a:extLst>
            <a:ext uri="{FF2B5EF4-FFF2-40B4-BE49-F238E27FC236}">
              <a16:creationId xmlns:a16="http://schemas.microsoft.com/office/drawing/2014/main" id="{9CC8A3AB-0AD4-42A4-A44E-3E6F3C4CE372}"/>
            </a:ext>
          </a:extLst>
        </xdr:cNvPr>
        <xdr:cNvSpPr txBox="1"/>
      </xdr:nvSpPr>
      <xdr:spPr>
        <a:xfrm>
          <a:off x="113544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40022</xdr:rowOff>
    </xdr:from>
    <xdr:ext cx="405111" cy="259045"/>
    <xdr:sp macro="" textlink="">
      <xdr:nvSpPr>
        <xdr:cNvPr id="454" name="n_1mainValue【一般廃棄物処理施設】&#10;有形固定資産減価償却率">
          <a:extLst>
            <a:ext uri="{FF2B5EF4-FFF2-40B4-BE49-F238E27FC236}">
              <a16:creationId xmlns:a16="http://schemas.microsoft.com/office/drawing/2014/main" id="{90C67AA9-A006-48D1-B4BF-F1CD3CA3F012}"/>
            </a:ext>
          </a:extLst>
        </xdr:cNvPr>
        <xdr:cNvSpPr txBox="1"/>
      </xdr:nvSpPr>
      <xdr:spPr>
        <a:xfrm>
          <a:off x="13745219"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455" name="n_2mainValue【一般廃棄物処理施設】&#10;有形固定資産減価償却率">
          <a:extLst>
            <a:ext uri="{FF2B5EF4-FFF2-40B4-BE49-F238E27FC236}">
              <a16:creationId xmlns:a16="http://schemas.microsoft.com/office/drawing/2014/main" id="{405EF44E-D8E1-45A3-846B-DD23AE7245C5}"/>
            </a:ext>
          </a:extLst>
        </xdr:cNvPr>
        <xdr:cNvSpPr txBox="1"/>
      </xdr:nvSpPr>
      <xdr:spPr>
        <a:xfrm>
          <a:off x="12964169"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165752</xdr:rowOff>
    </xdr:from>
    <xdr:ext cx="405111" cy="259045"/>
    <xdr:sp macro="" textlink="">
      <xdr:nvSpPr>
        <xdr:cNvPr id="456" name="n_3mainValue【一般廃棄物処理施設】&#10;有形固定資産減価償却率">
          <a:extLst>
            <a:ext uri="{FF2B5EF4-FFF2-40B4-BE49-F238E27FC236}">
              <a16:creationId xmlns:a16="http://schemas.microsoft.com/office/drawing/2014/main" id="{35EC410A-9646-4C13-8357-0B9048902928}"/>
            </a:ext>
          </a:extLst>
        </xdr:cNvPr>
        <xdr:cNvSpPr txBox="1"/>
      </xdr:nvSpPr>
      <xdr:spPr>
        <a:xfrm>
          <a:off x="12164069"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110507</xdr:rowOff>
    </xdr:from>
    <xdr:ext cx="405111" cy="259045"/>
    <xdr:sp macro="" textlink="">
      <xdr:nvSpPr>
        <xdr:cNvPr id="457" name="n_4mainValue【一般廃棄物処理施設】&#10;有形固定資産減価償却率">
          <a:extLst>
            <a:ext uri="{FF2B5EF4-FFF2-40B4-BE49-F238E27FC236}">
              <a16:creationId xmlns:a16="http://schemas.microsoft.com/office/drawing/2014/main" id="{D63678EE-A228-486A-B770-369B96D67C01}"/>
            </a:ext>
          </a:extLst>
        </xdr:cNvPr>
        <xdr:cNvSpPr txBox="1"/>
      </xdr:nvSpPr>
      <xdr:spPr>
        <a:xfrm>
          <a:off x="113544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14AFDA4B-D5E8-47DF-9461-3D6161ADE104}"/>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AA0688DF-10B2-4ECE-AC4F-817F4E7B2FD4}"/>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33E4CFD6-4C7A-42AB-B58F-50F3DF02972A}"/>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3A21811A-9A60-4AF9-8E1D-D928306F144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E8D6ACD2-F50D-4D74-A737-72A1CDB219B1}"/>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EB56C86C-E5C0-4E9D-8A83-6E47E2E4571C}"/>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66091B1B-2981-48A6-8AA4-E1794227E78E}"/>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1F85A39A-DFE8-43A5-B4D0-883DE76C54B6}"/>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BEF46717-ECBB-4D0C-8500-084055955B23}"/>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B28084FC-1AFA-4742-BD91-D28E1BCAFD97}"/>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E66D7756-0179-4EF8-A693-DB6D20D55B67}"/>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9" name="テキスト ボックス 468">
          <a:extLst>
            <a:ext uri="{FF2B5EF4-FFF2-40B4-BE49-F238E27FC236}">
              <a16:creationId xmlns:a16="http://schemas.microsoft.com/office/drawing/2014/main" id="{0615B3DF-5D6C-425E-B939-E1898BF6E60E}"/>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091AB651-8E1A-4A07-8DEA-39F39F73C5C8}"/>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1" name="テキスト ボックス 470">
          <a:extLst>
            <a:ext uri="{FF2B5EF4-FFF2-40B4-BE49-F238E27FC236}">
              <a16:creationId xmlns:a16="http://schemas.microsoft.com/office/drawing/2014/main" id="{3CEF3EB6-A86E-42F7-87D2-8C1D1649C11B}"/>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CE931B8F-5455-4C1C-B6C7-D3E7397C83F3}"/>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3" name="テキスト ボックス 472">
          <a:extLst>
            <a:ext uri="{FF2B5EF4-FFF2-40B4-BE49-F238E27FC236}">
              <a16:creationId xmlns:a16="http://schemas.microsoft.com/office/drawing/2014/main" id="{FA8FD994-DA06-4827-A36C-E6DF74D85401}"/>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FE78746B-24AE-4787-ACF1-7F7D77AE987E}"/>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5" name="テキスト ボックス 474">
          <a:extLst>
            <a:ext uri="{FF2B5EF4-FFF2-40B4-BE49-F238E27FC236}">
              <a16:creationId xmlns:a16="http://schemas.microsoft.com/office/drawing/2014/main" id="{7EBC1E3C-6258-436C-8A97-DC45474DCDCD}"/>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EB64AC82-A59C-44B9-A92A-363D35B42711}"/>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7" name="テキスト ボックス 476">
          <a:extLst>
            <a:ext uri="{FF2B5EF4-FFF2-40B4-BE49-F238E27FC236}">
              <a16:creationId xmlns:a16="http://schemas.microsoft.com/office/drawing/2014/main" id="{FDCFCDDD-876B-4939-AFC5-D57EB32B8C04}"/>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8C4614B0-AC6B-43B3-8B3E-59F7DEF064CD}"/>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9" name="テキスト ボックス 478">
          <a:extLst>
            <a:ext uri="{FF2B5EF4-FFF2-40B4-BE49-F238E27FC236}">
              <a16:creationId xmlns:a16="http://schemas.microsoft.com/office/drawing/2014/main" id="{21C436BA-7934-4B5E-871E-C3AE20FECA5E}"/>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a:extLst>
            <a:ext uri="{FF2B5EF4-FFF2-40B4-BE49-F238E27FC236}">
              <a16:creationId xmlns:a16="http://schemas.microsoft.com/office/drawing/2014/main" id="{631D4EDA-E539-4CE3-9256-2354BD851503}"/>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2023</xdr:rowOff>
    </xdr:from>
    <xdr:to>
      <xdr:col>116</xdr:col>
      <xdr:colOff>62864</xdr:colOff>
      <xdr:row>42</xdr:row>
      <xdr:rowOff>23454</xdr:rowOff>
    </xdr:to>
    <xdr:cxnSp macro="">
      <xdr:nvCxnSpPr>
        <xdr:cNvPr id="481" name="直線コネクタ 480">
          <a:extLst>
            <a:ext uri="{FF2B5EF4-FFF2-40B4-BE49-F238E27FC236}">
              <a16:creationId xmlns:a16="http://schemas.microsoft.com/office/drawing/2014/main" id="{FD82B99B-9CA9-4E73-8201-F502D80DF85C}"/>
            </a:ext>
          </a:extLst>
        </xdr:cNvPr>
        <xdr:cNvCxnSpPr/>
      </xdr:nvCxnSpPr>
      <xdr:spPr>
        <a:xfrm flipV="1">
          <a:off x="19954239" y="5516998"/>
          <a:ext cx="0" cy="13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27281</xdr:rowOff>
    </xdr:from>
    <xdr:ext cx="469744" cy="259045"/>
    <xdr:sp macro="" textlink="">
      <xdr:nvSpPr>
        <xdr:cNvPr id="482" name="【一般廃棄物処理施設】&#10;一人当たり有形固定資産（償却資産）額最小値テキスト">
          <a:extLst>
            <a:ext uri="{FF2B5EF4-FFF2-40B4-BE49-F238E27FC236}">
              <a16:creationId xmlns:a16="http://schemas.microsoft.com/office/drawing/2014/main" id="{18715B4F-EB62-47CF-82FD-CEE327394C80}"/>
            </a:ext>
          </a:extLst>
        </xdr:cNvPr>
        <xdr:cNvSpPr txBox="1"/>
      </xdr:nvSpPr>
      <xdr:spPr>
        <a:xfrm>
          <a:off x="19992975" y="684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23454</xdr:rowOff>
    </xdr:from>
    <xdr:to>
      <xdr:col>116</xdr:col>
      <xdr:colOff>152400</xdr:colOff>
      <xdr:row>42</xdr:row>
      <xdr:rowOff>23454</xdr:rowOff>
    </xdr:to>
    <xdr:cxnSp macro="">
      <xdr:nvCxnSpPr>
        <xdr:cNvPr id="483" name="直線コネクタ 482">
          <a:extLst>
            <a:ext uri="{FF2B5EF4-FFF2-40B4-BE49-F238E27FC236}">
              <a16:creationId xmlns:a16="http://schemas.microsoft.com/office/drawing/2014/main" id="{83AF6A16-4A0A-452E-9A08-8F07A81FE93A}"/>
            </a:ext>
          </a:extLst>
        </xdr:cNvPr>
        <xdr:cNvCxnSpPr/>
      </xdr:nvCxnSpPr>
      <xdr:spPr>
        <a:xfrm>
          <a:off x="19878675" y="68370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120150</xdr:rowOff>
    </xdr:from>
    <xdr:ext cx="599010" cy="259045"/>
    <xdr:sp macro="" textlink="">
      <xdr:nvSpPr>
        <xdr:cNvPr id="484" name="【一般廃棄物処理施設】&#10;一人当たり有形固定資産（償却資産）額最大値テキスト">
          <a:extLst>
            <a:ext uri="{FF2B5EF4-FFF2-40B4-BE49-F238E27FC236}">
              <a16:creationId xmlns:a16="http://schemas.microsoft.com/office/drawing/2014/main" id="{204F7098-D666-4973-ABA2-AE6249ED0AD5}"/>
            </a:ext>
          </a:extLst>
        </xdr:cNvPr>
        <xdr:cNvSpPr txBox="1"/>
      </xdr:nvSpPr>
      <xdr:spPr>
        <a:xfrm>
          <a:off x="19992975" y="531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2023</xdr:rowOff>
    </xdr:from>
    <xdr:to>
      <xdr:col>116</xdr:col>
      <xdr:colOff>152400</xdr:colOff>
      <xdr:row>34</xdr:row>
      <xdr:rowOff>2023</xdr:rowOff>
    </xdr:to>
    <xdr:cxnSp macro="">
      <xdr:nvCxnSpPr>
        <xdr:cNvPr id="485" name="直線コネクタ 484">
          <a:extLst>
            <a:ext uri="{FF2B5EF4-FFF2-40B4-BE49-F238E27FC236}">
              <a16:creationId xmlns:a16="http://schemas.microsoft.com/office/drawing/2014/main" id="{9D5DAF3D-CA17-4C3D-A657-50EB61000C8D}"/>
            </a:ext>
          </a:extLst>
        </xdr:cNvPr>
        <xdr:cNvCxnSpPr/>
      </xdr:nvCxnSpPr>
      <xdr:spPr>
        <a:xfrm>
          <a:off x="19878675" y="55169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102939</xdr:rowOff>
    </xdr:from>
    <xdr:ext cx="599010" cy="259045"/>
    <xdr:sp macro="" textlink="">
      <xdr:nvSpPr>
        <xdr:cNvPr id="486" name="【一般廃棄物処理施設】&#10;一人当たり有形固定資産（償却資産）額平均値テキスト">
          <a:extLst>
            <a:ext uri="{FF2B5EF4-FFF2-40B4-BE49-F238E27FC236}">
              <a16:creationId xmlns:a16="http://schemas.microsoft.com/office/drawing/2014/main" id="{854A6F38-50ED-4709-A170-9D7D1597309F}"/>
            </a:ext>
          </a:extLst>
        </xdr:cNvPr>
        <xdr:cNvSpPr txBox="1"/>
      </xdr:nvSpPr>
      <xdr:spPr>
        <a:xfrm>
          <a:off x="19992975" y="6268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80062</xdr:rowOff>
    </xdr:from>
    <xdr:to>
      <xdr:col>116</xdr:col>
      <xdr:colOff>114300</xdr:colOff>
      <xdr:row>40</xdr:row>
      <xdr:rowOff>10212</xdr:rowOff>
    </xdr:to>
    <xdr:sp macro="" textlink="">
      <xdr:nvSpPr>
        <xdr:cNvPr id="487" name="フローチャート: 判断 486">
          <a:extLst>
            <a:ext uri="{FF2B5EF4-FFF2-40B4-BE49-F238E27FC236}">
              <a16:creationId xmlns:a16="http://schemas.microsoft.com/office/drawing/2014/main" id="{07A3179F-E9D6-4838-9A49-25AF80599733}"/>
            </a:ext>
          </a:extLst>
        </xdr:cNvPr>
        <xdr:cNvSpPr/>
      </xdr:nvSpPr>
      <xdr:spPr>
        <a:xfrm>
          <a:off x="19897725" y="640783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111682</xdr:rowOff>
    </xdr:from>
    <xdr:to>
      <xdr:col>112</xdr:col>
      <xdr:colOff>38100</xdr:colOff>
      <xdr:row>40</xdr:row>
      <xdr:rowOff>41832</xdr:rowOff>
    </xdr:to>
    <xdr:sp macro="" textlink="">
      <xdr:nvSpPr>
        <xdr:cNvPr id="488" name="フローチャート: 判断 487">
          <a:extLst>
            <a:ext uri="{FF2B5EF4-FFF2-40B4-BE49-F238E27FC236}">
              <a16:creationId xmlns:a16="http://schemas.microsoft.com/office/drawing/2014/main" id="{0A032E43-D55A-41B4-8A37-347B8B828F20}"/>
            </a:ext>
          </a:extLst>
        </xdr:cNvPr>
        <xdr:cNvSpPr/>
      </xdr:nvSpPr>
      <xdr:spPr>
        <a:xfrm>
          <a:off x="19154775" y="64362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101622</xdr:rowOff>
    </xdr:from>
    <xdr:to>
      <xdr:col>107</xdr:col>
      <xdr:colOff>101600</xdr:colOff>
      <xdr:row>40</xdr:row>
      <xdr:rowOff>31772</xdr:rowOff>
    </xdr:to>
    <xdr:sp macro="" textlink="">
      <xdr:nvSpPr>
        <xdr:cNvPr id="489" name="フローチャート: 判断 488">
          <a:extLst>
            <a:ext uri="{FF2B5EF4-FFF2-40B4-BE49-F238E27FC236}">
              <a16:creationId xmlns:a16="http://schemas.microsoft.com/office/drawing/2014/main" id="{138D2608-D651-4A0B-A8CE-66C900E2C9F9}"/>
            </a:ext>
          </a:extLst>
        </xdr:cNvPr>
        <xdr:cNvSpPr/>
      </xdr:nvSpPr>
      <xdr:spPr>
        <a:xfrm>
          <a:off x="18345150" y="642939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93081</xdr:rowOff>
    </xdr:from>
    <xdr:to>
      <xdr:col>102</xdr:col>
      <xdr:colOff>165100</xdr:colOff>
      <xdr:row>40</xdr:row>
      <xdr:rowOff>23231</xdr:rowOff>
    </xdr:to>
    <xdr:sp macro="" textlink="">
      <xdr:nvSpPr>
        <xdr:cNvPr id="490" name="フローチャート: 判断 489">
          <a:extLst>
            <a:ext uri="{FF2B5EF4-FFF2-40B4-BE49-F238E27FC236}">
              <a16:creationId xmlns:a16="http://schemas.microsoft.com/office/drawing/2014/main" id="{CD28A413-5E7C-4E78-A731-801C2ED1B6E1}"/>
            </a:ext>
          </a:extLst>
        </xdr:cNvPr>
        <xdr:cNvSpPr/>
      </xdr:nvSpPr>
      <xdr:spPr>
        <a:xfrm>
          <a:off x="17554575" y="64176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79262</xdr:rowOff>
    </xdr:from>
    <xdr:to>
      <xdr:col>98</xdr:col>
      <xdr:colOff>38100</xdr:colOff>
      <xdr:row>40</xdr:row>
      <xdr:rowOff>9412</xdr:rowOff>
    </xdr:to>
    <xdr:sp macro="" textlink="">
      <xdr:nvSpPr>
        <xdr:cNvPr id="491" name="フローチャート: 判断 490">
          <a:extLst>
            <a:ext uri="{FF2B5EF4-FFF2-40B4-BE49-F238E27FC236}">
              <a16:creationId xmlns:a16="http://schemas.microsoft.com/office/drawing/2014/main" id="{B0C66C59-2834-4C12-BC45-6642378B9079}"/>
            </a:ext>
          </a:extLst>
        </xdr:cNvPr>
        <xdr:cNvSpPr/>
      </xdr:nvSpPr>
      <xdr:spPr>
        <a:xfrm>
          <a:off x="16754475" y="64038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E47B70C-0752-4940-A94D-4B734AE2279D}"/>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1132992D-BA68-4317-8D76-FA09D036DA9E}"/>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F7E0A9BD-3E2F-441E-8F80-09D28B9E2DE8}"/>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A4C63613-78C6-4F62-9B5B-D6F65DFD0071}"/>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EFDBF254-FDEF-4278-AB9D-4DA924CC6B0F}"/>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149336</xdr:rowOff>
    </xdr:from>
    <xdr:to>
      <xdr:col>116</xdr:col>
      <xdr:colOff>114300</xdr:colOff>
      <xdr:row>41</xdr:row>
      <xdr:rowOff>79486</xdr:rowOff>
    </xdr:to>
    <xdr:sp macro="" textlink="">
      <xdr:nvSpPr>
        <xdr:cNvPr id="497" name="楕円 496">
          <a:extLst>
            <a:ext uri="{FF2B5EF4-FFF2-40B4-BE49-F238E27FC236}">
              <a16:creationId xmlns:a16="http://schemas.microsoft.com/office/drawing/2014/main" id="{CA2F7EFE-522A-47ED-ADF4-51CF055D65D4}"/>
            </a:ext>
          </a:extLst>
        </xdr:cNvPr>
        <xdr:cNvSpPr/>
      </xdr:nvSpPr>
      <xdr:spPr>
        <a:xfrm>
          <a:off x="19897725" y="66358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127763</xdr:rowOff>
    </xdr:from>
    <xdr:ext cx="534377" cy="259045"/>
    <xdr:sp macro="" textlink="">
      <xdr:nvSpPr>
        <xdr:cNvPr id="498" name="【一般廃棄物処理施設】&#10;一人当たり有形固定資産（償却資産）額該当値テキスト">
          <a:extLst>
            <a:ext uri="{FF2B5EF4-FFF2-40B4-BE49-F238E27FC236}">
              <a16:creationId xmlns:a16="http://schemas.microsoft.com/office/drawing/2014/main" id="{D8BB47D4-9887-4835-8233-BB90C024AE4E}"/>
            </a:ext>
          </a:extLst>
        </xdr:cNvPr>
        <xdr:cNvSpPr txBox="1"/>
      </xdr:nvSpPr>
      <xdr:spPr>
        <a:xfrm>
          <a:off x="19992975" y="661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149820</xdr:rowOff>
    </xdr:from>
    <xdr:to>
      <xdr:col>112</xdr:col>
      <xdr:colOff>38100</xdr:colOff>
      <xdr:row>41</xdr:row>
      <xdr:rowOff>79970</xdr:rowOff>
    </xdr:to>
    <xdr:sp macro="" textlink="">
      <xdr:nvSpPr>
        <xdr:cNvPr id="499" name="楕円 498">
          <a:extLst>
            <a:ext uri="{FF2B5EF4-FFF2-40B4-BE49-F238E27FC236}">
              <a16:creationId xmlns:a16="http://schemas.microsoft.com/office/drawing/2014/main" id="{C6AB6514-422A-4664-96C1-4477F682C1CB}"/>
            </a:ext>
          </a:extLst>
        </xdr:cNvPr>
        <xdr:cNvSpPr/>
      </xdr:nvSpPr>
      <xdr:spPr>
        <a:xfrm>
          <a:off x="19154775" y="66363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28686</xdr:rowOff>
    </xdr:from>
    <xdr:to>
      <xdr:col>116</xdr:col>
      <xdr:colOff>63500</xdr:colOff>
      <xdr:row>41</xdr:row>
      <xdr:rowOff>29170</xdr:rowOff>
    </xdr:to>
    <xdr:cxnSp macro="">
      <xdr:nvCxnSpPr>
        <xdr:cNvPr id="500" name="直線コネクタ 499">
          <a:extLst>
            <a:ext uri="{FF2B5EF4-FFF2-40B4-BE49-F238E27FC236}">
              <a16:creationId xmlns:a16="http://schemas.microsoft.com/office/drawing/2014/main" id="{F9C523CD-CC61-4F49-AF81-EE95DC05BBA0}"/>
            </a:ext>
          </a:extLst>
        </xdr:cNvPr>
        <xdr:cNvCxnSpPr/>
      </xdr:nvCxnSpPr>
      <xdr:spPr>
        <a:xfrm flipV="1">
          <a:off x="19202400" y="6673961"/>
          <a:ext cx="752475"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109575</xdr:rowOff>
    </xdr:from>
    <xdr:to>
      <xdr:col>107</xdr:col>
      <xdr:colOff>101600</xdr:colOff>
      <xdr:row>42</xdr:row>
      <xdr:rowOff>39725</xdr:rowOff>
    </xdr:to>
    <xdr:sp macro="" textlink="">
      <xdr:nvSpPr>
        <xdr:cNvPr id="501" name="楕円 500">
          <a:extLst>
            <a:ext uri="{FF2B5EF4-FFF2-40B4-BE49-F238E27FC236}">
              <a16:creationId xmlns:a16="http://schemas.microsoft.com/office/drawing/2014/main" id="{540EE46A-6C1F-4D3B-81EB-2FEDE4D83AA4}"/>
            </a:ext>
          </a:extLst>
        </xdr:cNvPr>
        <xdr:cNvSpPr/>
      </xdr:nvSpPr>
      <xdr:spPr>
        <a:xfrm>
          <a:off x="18345150" y="67548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29170</xdr:rowOff>
    </xdr:from>
    <xdr:to>
      <xdr:col>111</xdr:col>
      <xdr:colOff>177800</xdr:colOff>
      <xdr:row>41</xdr:row>
      <xdr:rowOff>160375</xdr:rowOff>
    </xdr:to>
    <xdr:cxnSp macro="">
      <xdr:nvCxnSpPr>
        <xdr:cNvPr id="502" name="直線コネクタ 501">
          <a:extLst>
            <a:ext uri="{FF2B5EF4-FFF2-40B4-BE49-F238E27FC236}">
              <a16:creationId xmlns:a16="http://schemas.microsoft.com/office/drawing/2014/main" id="{AAD1E9D1-77F5-47AD-9D4E-62E0DBE10EC8}"/>
            </a:ext>
          </a:extLst>
        </xdr:cNvPr>
        <xdr:cNvCxnSpPr/>
      </xdr:nvCxnSpPr>
      <xdr:spPr>
        <a:xfrm flipV="1">
          <a:off x="18392775" y="6674445"/>
          <a:ext cx="809625" cy="1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102042</xdr:rowOff>
    </xdr:from>
    <xdr:to>
      <xdr:col>102</xdr:col>
      <xdr:colOff>165100</xdr:colOff>
      <xdr:row>42</xdr:row>
      <xdr:rowOff>32192</xdr:rowOff>
    </xdr:to>
    <xdr:sp macro="" textlink="">
      <xdr:nvSpPr>
        <xdr:cNvPr id="503" name="楕円 502">
          <a:extLst>
            <a:ext uri="{FF2B5EF4-FFF2-40B4-BE49-F238E27FC236}">
              <a16:creationId xmlns:a16="http://schemas.microsoft.com/office/drawing/2014/main" id="{3F046F42-5C74-4330-991A-8CA8B8CA0239}"/>
            </a:ext>
          </a:extLst>
        </xdr:cNvPr>
        <xdr:cNvSpPr/>
      </xdr:nvSpPr>
      <xdr:spPr>
        <a:xfrm>
          <a:off x="17554575" y="675366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152842</xdr:rowOff>
    </xdr:from>
    <xdr:to>
      <xdr:col>107</xdr:col>
      <xdr:colOff>50800</xdr:colOff>
      <xdr:row>41</xdr:row>
      <xdr:rowOff>160375</xdr:rowOff>
    </xdr:to>
    <xdr:cxnSp macro="">
      <xdr:nvCxnSpPr>
        <xdr:cNvPr id="504" name="直線コネクタ 503">
          <a:extLst>
            <a:ext uri="{FF2B5EF4-FFF2-40B4-BE49-F238E27FC236}">
              <a16:creationId xmlns:a16="http://schemas.microsoft.com/office/drawing/2014/main" id="{4EDEDCF7-184A-45C2-AC36-9CDD676B98E4}"/>
            </a:ext>
          </a:extLst>
        </xdr:cNvPr>
        <xdr:cNvCxnSpPr/>
      </xdr:nvCxnSpPr>
      <xdr:spPr>
        <a:xfrm>
          <a:off x="17602200" y="6801292"/>
          <a:ext cx="790575" cy="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102606</xdr:rowOff>
    </xdr:from>
    <xdr:to>
      <xdr:col>98</xdr:col>
      <xdr:colOff>38100</xdr:colOff>
      <xdr:row>42</xdr:row>
      <xdr:rowOff>32756</xdr:rowOff>
    </xdr:to>
    <xdr:sp macro="" textlink="">
      <xdr:nvSpPr>
        <xdr:cNvPr id="505" name="楕円 504">
          <a:extLst>
            <a:ext uri="{FF2B5EF4-FFF2-40B4-BE49-F238E27FC236}">
              <a16:creationId xmlns:a16="http://schemas.microsoft.com/office/drawing/2014/main" id="{852A00FF-5FE5-40A7-9F2A-22964A09D609}"/>
            </a:ext>
          </a:extLst>
        </xdr:cNvPr>
        <xdr:cNvSpPr/>
      </xdr:nvSpPr>
      <xdr:spPr>
        <a:xfrm>
          <a:off x="16754475" y="675423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152842</xdr:rowOff>
    </xdr:from>
    <xdr:to>
      <xdr:col>102</xdr:col>
      <xdr:colOff>114300</xdr:colOff>
      <xdr:row>41</xdr:row>
      <xdr:rowOff>153406</xdr:rowOff>
    </xdr:to>
    <xdr:cxnSp macro="">
      <xdr:nvCxnSpPr>
        <xdr:cNvPr id="506" name="直線コネクタ 505">
          <a:extLst>
            <a:ext uri="{FF2B5EF4-FFF2-40B4-BE49-F238E27FC236}">
              <a16:creationId xmlns:a16="http://schemas.microsoft.com/office/drawing/2014/main" id="{D311149A-63F6-4A76-A2DF-6F292F31010D}"/>
            </a:ext>
          </a:extLst>
        </xdr:cNvPr>
        <xdr:cNvCxnSpPr/>
      </xdr:nvCxnSpPr>
      <xdr:spPr>
        <a:xfrm flipV="1">
          <a:off x="16802100" y="6801292"/>
          <a:ext cx="8001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58359</xdr:rowOff>
    </xdr:from>
    <xdr:ext cx="599010" cy="259045"/>
    <xdr:sp macro="" textlink="">
      <xdr:nvSpPr>
        <xdr:cNvPr id="507" name="n_1aveValue【一般廃棄物処理施設】&#10;一人当たり有形固定資産（償却資産）額">
          <a:extLst>
            <a:ext uri="{FF2B5EF4-FFF2-40B4-BE49-F238E27FC236}">
              <a16:creationId xmlns:a16="http://schemas.microsoft.com/office/drawing/2014/main" id="{85D642AB-BC27-4050-A478-D5A5699FFA5D}"/>
            </a:ext>
          </a:extLst>
        </xdr:cNvPr>
        <xdr:cNvSpPr txBox="1"/>
      </xdr:nvSpPr>
      <xdr:spPr>
        <a:xfrm>
          <a:off x="18915595" y="622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48299</xdr:rowOff>
    </xdr:from>
    <xdr:ext cx="599010" cy="259045"/>
    <xdr:sp macro="" textlink="">
      <xdr:nvSpPr>
        <xdr:cNvPr id="508" name="n_2aveValue【一般廃棄物処理施設】&#10;一人当たり有形固定資産（償却資産）額">
          <a:extLst>
            <a:ext uri="{FF2B5EF4-FFF2-40B4-BE49-F238E27FC236}">
              <a16:creationId xmlns:a16="http://schemas.microsoft.com/office/drawing/2014/main" id="{102B08B1-0B13-497F-ADAF-3664AFAE1376}"/>
            </a:ext>
          </a:extLst>
        </xdr:cNvPr>
        <xdr:cNvSpPr txBox="1"/>
      </xdr:nvSpPr>
      <xdr:spPr>
        <a:xfrm>
          <a:off x="18134545" y="620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39758</xdr:rowOff>
    </xdr:from>
    <xdr:ext cx="599010" cy="259045"/>
    <xdr:sp macro="" textlink="">
      <xdr:nvSpPr>
        <xdr:cNvPr id="509" name="n_3aveValue【一般廃棄物処理施設】&#10;一人当たり有形固定資産（償却資産）額">
          <a:extLst>
            <a:ext uri="{FF2B5EF4-FFF2-40B4-BE49-F238E27FC236}">
              <a16:creationId xmlns:a16="http://schemas.microsoft.com/office/drawing/2014/main" id="{AE0E49C1-564B-45A6-9C41-434E85E01932}"/>
            </a:ext>
          </a:extLst>
        </xdr:cNvPr>
        <xdr:cNvSpPr txBox="1"/>
      </xdr:nvSpPr>
      <xdr:spPr>
        <a:xfrm>
          <a:off x="17324920" y="620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25939</xdr:rowOff>
    </xdr:from>
    <xdr:ext cx="599010" cy="259045"/>
    <xdr:sp macro="" textlink="">
      <xdr:nvSpPr>
        <xdr:cNvPr id="510" name="n_4aveValue【一般廃棄物処理施設】&#10;一人当たり有形固定資産（償却資産）額">
          <a:extLst>
            <a:ext uri="{FF2B5EF4-FFF2-40B4-BE49-F238E27FC236}">
              <a16:creationId xmlns:a16="http://schemas.microsoft.com/office/drawing/2014/main" id="{01AEC429-4C42-4719-B0DC-107E88F94F59}"/>
            </a:ext>
          </a:extLst>
        </xdr:cNvPr>
        <xdr:cNvSpPr txBox="1"/>
      </xdr:nvSpPr>
      <xdr:spPr>
        <a:xfrm>
          <a:off x="16524820" y="619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71097</xdr:rowOff>
    </xdr:from>
    <xdr:ext cx="534377" cy="259045"/>
    <xdr:sp macro="" textlink="">
      <xdr:nvSpPr>
        <xdr:cNvPr id="511" name="n_1mainValue【一般廃棄物処理施設】&#10;一人当たり有形固定資産（償却資産）額">
          <a:extLst>
            <a:ext uri="{FF2B5EF4-FFF2-40B4-BE49-F238E27FC236}">
              <a16:creationId xmlns:a16="http://schemas.microsoft.com/office/drawing/2014/main" id="{3739B7BE-EA86-4F84-ABA1-616304F4F2D7}"/>
            </a:ext>
          </a:extLst>
        </xdr:cNvPr>
        <xdr:cNvSpPr txBox="1"/>
      </xdr:nvSpPr>
      <xdr:spPr>
        <a:xfrm>
          <a:off x="18944736" y="671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30852</xdr:rowOff>
    </xdr:from>
    <xdr:ext cx="534377" cy="259045"/>
    <xdr:sp macro="" textlink="">
      <xdr:nvSpPr>
        <xdr:cNvPr id="512" name="n_2mainValue【一般廃棄物処理施設】&#10;一人当たり有形固定資産（償却資産）額">
          <a:extLst>
            <a:ext uri="{FF2B5EF4-FFF2-40B4-BE49-F238E27FC236}">
              <a16:creationId xmlns:a16="http://schemas.microsoft.com/office/drawing/2014/main" id="{8FA9A6D5-2B9F-4270-A080-20CEAE48B9FA}"/>
            </a:ext>
          </a:extLst>
        </xdr:cNvPr>
        <xdr:cNvSpPr txBox="1"/>
      </xdr:nvSpPr>
      <xdr:spPr>
        <a:xfrm>
          <a:off x="18163686" y="683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23319</xdr:rowOff>
    </xdr:from>
    <xdr:ext cx="534377" cy="259045"/>
    <xdr:sp macro="" textlink="">
      <xdr:nvSpPr>
        <xdr:cNvPr id="513" name="n_3mainValue【一般廃棄物処理施設】&#10;一人当たり有形固定資産（償却資産）額">
          <a:extLst>
            <a:ext uri="{FF2B5EF4-FFF2-40B4-BE49-F238E27FC236}">
              <a16:creationId xmlns:a16="http://schemas.microsoft.com/office/drawing/2014/main" id="{14F633EA-105F-4E16-B3FA-959A5864EC45}"/>
            </a:ext>
          </a:extLst>
        </xdr:cNvPr>
        <xdr:cNvSpPr txBox="1"/>
      </xdr:nvSpPr>
      <xdr:spPr>
        <a:xfrm>
          <a:off x="17354061" y="683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23883</xdr:rowOff>
    </xdr:from>
    <xdr:ext cx="534377" cy="259045"/>
    <xdr:sp macro="" textlink="">
      <xdr:nvSpPr>
        <xdr:cNvPr id="514" name="n_4mainValue【一般廃棄物処理施設】&#10;一人当たり有形固定資産（償却資産）額">
          <a:extLst>
            <a:ext uri="{FF2B5EF4-FFF2-40B4-BE49-F238E27FC236}">
              <a16:creationId xmlns:a16="http://schemas.microsoft.com/office/drawing/2014/main" id="{E0289FD1-193B-4227-8B63-11B737C7ABE1}"/>
            </a:ext>
          </a:extLst>
        </xdr:cNvPr>
        <xdr:cNvSpPr txBox="1"/>
      </xdr:nvSpPr>
      <xdr:spPr>
        <a:xfrm>
          <a:off x="16563486" y="683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7E181724-F45A-48DB-AD06-0B281BB0BD72}"/>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31B71A46-8B07-4693-B7F9-8441D6AF18B0}"/>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FE092A28-645D-4238-832C-AAE5FDCFCF0F}"/>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15972BD1-7C2C-49F0-A014-DCDFFC0DA660}"/>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411E99A7-62FD-4115-8A97-E54754C240D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5105BF06-F54E-40C7-B5AB-28DB525C39D4}"/>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39524A72-6314-48A1-A44D-4444993C09DF}"/>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6B074306-F1C5-4A7D-8E26-C233973CC4C0}"/>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EE0D6118-F984-4C84-8569-1DB7E05F4FE5}"/>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2200C9FD-67BA-42FC-A753-F226EF2CE51E}"/>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7573EC7C-D2A5-4D9E-9980-6934005E4C3A}"/>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a:extLst>
            <a:ext uri="{FF2B5EF4-FFF2-40B4-BE49-F238E27FC236}">
              <a16:creationId xmlns:a16="http://schemas.microsoft.com/office/drawing/2014/main" id="{960AE4BA-F933-4867-AD12-107293F5CA7A}"/>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7" name="テキスト ボックス 526">
          <a:extLst>
            <a:ext uri="{FF2B5EF4-FFF2-40B4-BE49-F238E27FC236}">
              <a16:creationId xmlns:a16="http://schemas.microsoft.com/office/drawing/2014/main" id="{F9FAD83A-7767-4A7D-8192-CBCAC2C581D3}"/>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a:extLst>
            <a:ext uri="{FF2B5EF4-FFF2-40B4-BE49-F238E27FC236}">
              <a16:creationId xmlns:a16="http://schemas.microsoft.com/office/drawing/2014/main" id="{5222B50E-2D67-4D1F-B854-83FF2E5B172C}"/>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a:extLst>
            <a:ext uri="{FF2B5EF4-FFF2-40B4-BE49-F238E27FC236}">
              <a16:creationId xmlns:a16="http://schemas.microsoft.com/office/drawing/2014/main" id="{A05B5DDF-90DE-442E-B932-2BBCA2A9612C}"/>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a:extLst>
            <a:ext uri="{FF2B5EF4-FFF2-40B4-BE49-F238E27FC236}">
              <a16:creationId xmlns:a16="http://schemas.microsoft.com/office/drawing/2014/main" id="{0DC58FE4-0E38-4983-9430-EA1900615786}"/>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a:extLst>
            <a:ext uri="{FF2B5EF4-FFF2-40B4-BE49-F238E27FC236}">
              <a16:creationId xmlns:a16="http://schemas.microsoft.com/office/drawing/2014/main" id="{DB2FAC7C-C877-4D66-992F-831F0E613EB1}"/>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a:extLst>
            <a:ext uri="{FF2B5EF4-FFF2-40B4-BE49-F238E27FC236}">
              <a16:creationId xmlns:a16="http://schemas.microsoft.com/office/drawing/2014/main" id="{38357334-C92D-419E-A8A8-7E4C32E52826}"/>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a:extLst>
            <a:ext uri="{FF2B5EF4-FFF2-40B4-BE49-F238E27FC236}">
              <a16:creationId xmlns:a16="http://schemas.microsoft.com/office/drawing/2014/main" id="{F2EC299E-BF6F-4535-AE22-0CB38026DC81}"/>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a:extLst>
            <a:ext uri="{FF2B5EF4-FFF2-40B4-BE49-F238E27FC236}">
              <a16:creationId xmlns:a16="http://schemas.microsoft.com/office/drawing/2014/main" id="{F87EBD0E-177D-49E1-A02C-5A42C82B5FB1}"/>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a:extLst>
            <a:ext uri="{FF2B5EF4-FFF2-40B4-BE49-F238E27FC236}">
              <a16:creationId xmlns:a16="http://schemas.microsoft.com/office/drawing/2014/main" id="{6F981F89-0BC5-4FCC-A09F-9EBBFB3D4BE5}"/>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a:extLst>
            <a:ext uri="{FF2B5EF4-FFF2-40B4-BE49-F238E27FC236}">
              <a16:creationId xmlns:a16="http://schemas.microsoft.com/office/drawing/2014/main" id="{AE43B3C6-AB4E-4C26-AB91-A77E44F6E458}"/>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7" name="テキスト ボックス 536">
          <a:extLst>
            <a:ext uri="{FF2B5EF4-FFF2-40B4-BE49-F238E27FC236}">
              <a16:creationId xmlns:a16="http://schemas.microsoft.com/office/drawing/2014/main" id="{38BC2D2D-C20A-498B-A8F2-E8BD381B5E82}"/>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id="{8B2705C7-74E4-4601-A425-F273EEC0EF2D}"/>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9" name="【保健センター・保健所】&#10;有形固定資産減価償却率グラフ枠">
          <a:extLst>
            <a:ext uri="{FF2B5EF4-FFF2-40B4-BE49-F238E27FC236}">
              <a16:creationId xmlns:a16="http://schemas.microsoft.com/office/drawing/2014/main" id="{72D5996C-3A7D-458E-8373-B032BFDF90CC}"/>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57150</xdr:rowOff>
    </xdr:from>
    <xdr:to>
      <xdr:col>85</xdr:col>
      <xdr:colOff>126364</xdr:colOff>
      <xdr:row>63</xdr:row>
      <xdr:rowOff>73478</xdr:rowOff>
    </xdr:to>
    <xdr:cxnSp macro="">
      <xdr:nvCxnSpPr>
        <xdr:cNvPr id="540" name="直線コネクタ 539">
          <a:extLst>
            <a:ext uri="{FF2B5EF4-FFF2-40B4-BE49-F238E27FC236}">
              <a16:creationId xmlns:a16="http://schemas.microsoft.com/office/drawing/2014/main" id="{38324FFD-F7B9-45BE-914E-1A9B90BD64E7}"/>
            </a:ext>
          </a:extLst>
        </xdr:cNvPr>
        <xdr:cNvCxnSpPr/>
      </xdr:nvCxnSpPr>
      <xdr:spPr>
        <a:xfrm flipV="1">
          <a:off x="14696439" y="9134475"/>
          <a:ext cx="0" cy="114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77305</xdr:rowOff>
    </xdr:from>
    <xdr:ext cx="405111" cy="259045"/>
    <xdr:sp macro="" textlink="">
      <xdr:nvSpPr>
        <xdr:cNvPr id="541" name="【保健センター・保健所】&#10;有形固定資産減価償却率最小値テキスト">
          <a:extLst>
            <a:ext uri="{FF2B5EF4-FFF2-40B4-BE49-F238E27FC236}">
              <a16:creationId xmlns:a16="http://schemas.microsoft.com/office/drawing/2014/main" id="{F37682AA-E2DB-45A6-8828-63A106614733}"/>
            </a:ext>
          </a:extLst>
        </xdr:cNvPr>
        <xdr:cNvSpPr txBox="1"/>
      </xdr:nvSpPr>
      <xdr:spPr>
        <a:xfrm>
          <a:off x="14735175" y="1028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73478</xdr:rowOff>
    </xdr:from>
    <xdr:to>
      <xdr:col>86</xdr:col>
      <xdr:colOff>25400</xdr:colOff>
      <xdr:row>63</xdr:row>
      <xdr:rowOff>73478</xdr:rowOff>
    </xdr:to>
    <xdr:cxnSp macro="">
      <xdr:nvCxnSpPr>
        <xdr:cNvPr id="542" name="直線コネクタ 541">
          <a:extLst>
            <a:ext uri="{FF2B5EF4-FFF2-40B4-BE49-F238E27FC236}">
              <a16:creationId xmlns:a16="http://schemas.microsoft.com/office/drawing/2014/main" id="{A9B6342C-7FD8-4A7E-9C45-50F274206EBE}"/>
            </a:ext>
          </a:extLst>
        </xdr:cNvPr>
        <xdr:cNvCxnSpPr/>
      </xdr:nvCxnSpPr>
      <xdr:spPr>
        <a:xfrm>
          <a:off x="14611350" y="102842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3827</xdr:rowOff>
    </xdr:from>
    <xdr:ext cx="405111" cy="259045"/>
    <xdr:sp macro="" textlink="">
      <xdr:nvSpPr>
        <xdr:cNvPr id="543" name="【保健センター・保健所】&#10;有形固定資産減価償却率最大値テキスト">
          <a:extLst>
            <a:ext uri="{FF2B5EF4-FFF2-40B4-BE49-F238E27FC236}">
              <a16:creationId xmlns:a16="http://schemas.microsoft.com/office/drawing/2014/main" id="{1ACAD68D-79C8-41A9-9EDE-1BDC169908DC}"/>
            </a:ext>
          </a:extLst>
        </xdr:cNvPr>
        <xdr:cNvSpPr txBox="1"/>
      </xdr:nvSpPr>
      <xdr:spPr>
        <a:xfrm>
          <a:off x="14735175" y="892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57150</xdr:rowOff>
    </xdr:from>
    <xdr:to>
      <xdr:col>86</xdr:col>
      <xdr:colOff>25400</xdr:colOff>
      <xdr:row>56</xdr:row>
      <xdr:rowOff>57150</xdr:rowOff>
    </xdr:to>
    <xdr:cxnSp macro="">
      <xdr:nvCxnSpPr>
        <xdr:cNvPr id="544" name="直線コネクタ 543">
          <a:extLst>
            <a:ext uri="{FF2B5EF4-FFF2-40B4-BE49-F238E27FC236}">
              <a16:creationId xmlns:a16="http://schemas.microsoft.com/office/drawing/2014/main" id="{9610CAE0-4B98-42A8-A5CB-F194F1FF2D03}"/>
            </a:ext>
          </a:extLst>
        </xdr:cNvPr>
        <xdr:cNvCxnSpPr/>
      </xdr:nvCxnSpPr>
      <xdr:spPr>
        <a:xfrm>
          <a:off x="14611350" y="9134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97807</xdr:rowOff>
    </xdr:from>
    <xdr:ext cx="405111" cy="259045"/>
    <xdr:sp macro="" textlink="">
      <xdr:nvSpPr>
        <xdr:cNvPr id="545" name="【保健センター・保健所】&#10;有形固定資産減価償却率平均値テキスト">
          <a:extLst>
            <a:ext uri="{FF2B5EF4-FFF2-40B4-BE49-F238E27FC236}">
              <a16:creationId xmlns:a16="http://schemas.microsoft.com/office/drawing/2014/main" id="{E2753594-049D-4689-85FB-007EB030F853}"/>
            </a:ext>
          </a:extLst>
        </xdr:cNvPr>
        <xdr:cNvSpPr txBox="1"/>
      </xdr:nvSpPr>
      <xdr:spPr>
        <a:xfrm>
          <a:off x="14735175" y="9660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46" name="フローチャート: 判断 545">
          <a:extLst>
            <a:ext uri="{FF2B5EF4-FFF2-40B4-BE49-F238E27FC236}">
              <a16:creationId xmlns:a16="http://schemas.microsoft.com/office/drawing/2014/main" id="{0E1AAC4D-7C17-4FD8-AE4D-409AB20B2341}"/>
            </a:ext>
          </a:extLst>
        </xdr:cNvPr>
        <xdr:cNvSpPr/>
      </xdr:nvSpPr>
      <xdr:spPr>
        <a:xfrm>
          <a:off x="14649450" y="97999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43906</xdr:rowOff>
    </xdr:from>
    <xdr:to>
      <xdr:col>81</xdr:col>
      <xdr:colOff>101600</xdr:colOff>
      <xdr:row>60</xdr:row>
      <xdr:rowOff>145506</xdr:rowOff>
    </xdr:to>
    <xdr:sp macro="" textlink="">
      <xdr:nvSpPr>
        <xdr:cNvPr id="547" name="フローチャート: 判断 546">
          <a:extLst>
            <a:ext uri="{FF2B5EF4-FFF2-40B4-BE49-F238E27FC236}">
              <a16:creationId xmlns:a16="http://schemas.microsoft.com/office/drawing/2014/main" id="{A953B2DE-1FD8-4BA2-AFAD-BC6DA2B9BCA1}"/>
            </a:ext>
          </a:extLst>
        </xdr:cNvPr>
        <xdr:cNvSpPr/>
      </xdr:nvSpPr>
      <xdr:spPr>
        <a:xfrm>
          <a:off x="13887450" y="97721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45538</xdr:rowOff>
    </xdr:from>
    <xdr:to>
      <xdr:col>76</xdr:col>
      <xdr:colOff>165100</xdr:colOff>
      <xdr:row>60</xdr:row>
      <xdr:rowOff>147138</xdr:rowOff>
    </xdr:to>
    <xdr:sp macro="" textlink="">
      <xdr:nvSpPr>
        <xdr:cNvPr id="548" name="フローチャート: 判断 547">
          <a:extLst>
            <a:ext uri="{FF2B5EF4-FFF2-40B4-BE49-F238E27FC236}">
              <a16:creationId xmlns:a16="http://schemas.microsoft.com/office/drawing/2014/main" id="{740A8A60-BB65-4CB6-ADB4-661678372A2D}"/>
            </a:ext>
          </a:extLst>
        </xdr:cNvPr>
        <xdr:cNvSpPr/>
      </xdr:nvSpPr>
      <xdr:spPr>
        <a:xfrm>
          <a:off x="13096875" y="97737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115751</xdr:rowOff>
    </xdr:from>
    <xdr:to>
      <xdr:col>72</xdr:col>
      <xdr:colOff>38100</xdr:colOff>
      <xdr:row>61</xdr:row>
      <xdr:rowOff>45901</xdr:rowOff>
    </xdr:to>
    <xdr:sp macro="" textlink="">
      <xdr:nvSpPr>
        <xdr:cNvPr id="549" name="フローチャート: 判断 548">
          <a:extLst>
            <a:ext uri="{FF2B5EF4-FFF2-40B4-BE49-F238E27FC236}">
              <a16:creationId xmlns:a16="http://schemas.microsoft.com/office/drawing/2014/main" id="{76B2EF81-2461-4224-B85B-9C7E560134FE}"/>
            </a:ext>
          </a:extLst>
        </xdr:cNvPr>
        <xdr:cNvSpPr/>
      </xdr:nvSpPr>
      <xdr:spPr>
        <a:xfrm>
          <a:off x="12296775" y="98407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81462</xdr:rowOff>
    </xdr:from>
    <xdr:to>
      <xdr:col>67</xdr:col>
      <xdr:colOff>101600</xdr:colOff>
      <xdr:row>61</xdr:row>
      <xdr:rowOff>11612</xdr:rowOff>
    </xdr:to>
    <xdr:sp macro="" textlink="">
      <xdr:nvSpPr>
        <xdr:cNvPr id="550" name="フローチャート: 判断 549">
          <a:extLst>
            <a:ext uri="{FF2B5EF4-FFF2-40B4-BE49-F238E27FC236}">
              <a16:creationId xmlns:a16="http://schemas.microsoft.com/office/drawing/2014/main" id="{7FE588D0-A162-4263-8AF8-BCE8593A8FF3}"/>
            </a:ext>
          </a:extLst>
        </xdr:cNvPr>
        <xdr:cNvSpPr/>
      </xdr:nvSpPr>
      <xdr:spPr>
        <a:xfrm>
          <a:off x="11487150" y="980966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7F9CAB3-49F7-4D1C-B653-122437203949}"/>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4DD24187-BC3C-4269-9A48-4B58D85FD2B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AF7999C8-BB3C-4BEC-B3F1-4DFDAB6002CA}"/>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49872B08-23A7-434F-B95A-5BF5F663903A}"/>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E004690B-BBD6-444D-A9E0-46F79B18BCA9}"/>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34109</xdr:rowOff>
    </xdr:from>
    <xdr:to>
      <xdr:col>85</xdr:col>
      <xdr:colOff>177800</xdr:colOff>
      <xdr:row>61</xdr:row>
      <xdr:rowOff>135709</xdr:rowOff>
    </xdr:to>
    <xdr:sp macro="" textlink="">
      <xdr:nvSpPr>
        <xdr:cNvPr id="556" name="楕円 555">
          <a:extLst>
            <a:ext uri="{FF2B5EF4-FFF2-40B4-BE49-F238E27FC236}">
              <a16:creationId xmlns:a16="http://schemas.microsoft.com/office/drawing/2014/main" id="{463782A8-3062-42AE-A25C-316031857CD2}"/>
            </a:ext>
          </a:extLst>
        </xdr:cNvPr>
        <xdr:cNvSpPr/>
      </xdr:nvSpPr>
      <xdr:spPr>
        <a:xfrm>
          <a:off x="14649450" y="99178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12536</xdr:rowOff>
    </xdr:from>
    <xdr:ext cx="405111" cy="259045"/>
    <xdr:sp macro="" textlink="">
      <xdr:nvSpPr>
        <xdr:cNvPr id="557" name="【保健センター・保健所】&#10;有形固定資産減価償却率該当値テキスト">
          <a:extLst>
            <a:ext uri="{FF2B5EF4-FFF2-40B4-BE49-F238E27FC236}">
              <a16:creationId xmlns:a16="http://schemas.microsoft.com/office/drawing/2014/main" id="{F28F6AFC-05F7-4D89-9A58-0DFD8318CEFF}"/>
            </a:ext>
          </a:extLst>
        </xdr:cNvPr>
        <xdr:cNvSpPr txBox="1"/>
      </xdr:nvSpPr>
      <xdr:spPr>
        <a:xfrm>
          <a:off x="14735175" y="989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168003</xdr:rowOff>
    </xdr:from>
    <xdr:to>
      <xdr:col>81</xdr:col>
      <xdr:colOff>101600</xdr:colOff>
      <xdr:row>61</xdr:row>
      <xdr:rowOff>98153</xdr:rowOff>
    </xdr:to>
    <xdr:sp macro="" textlink="">
      <xdr:nvSpPr>
        <xdr:cNvPr id="558" name="楕円 557">
          <a:extLst>
            <a:ext uri="{FF2B5EF4-FFF2-40B4-BE49-F238E27FC236}">
              <a16:creationId xmlns:a16="http://schemas.microsoft.com/office/drawing/2014/main" id="{38AF22C4-D3BA-4199-B330-0F5FCA426DD9}"/>
            </a:ext>
          </a:extLst>
        </xdr:cNvPr>
        <xdr:cNvSpPr/>
      </xdr:nvSpPr>
      <xdr:spPr>
        <a:xfrm>
          <a:off x="13887450" y="98898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47353</xdr:rowOff>
    </xdr:from>
    <xdr:to>
      <xdr:col>85</xdr:col>
      <xdr:colOff>127000</xdr:colOff>
      <xdr:row>61</xdr:row>
      <xdr:rowOff>84909</xdr:rowOff>
    </xdr:to>
    <xdr:cxnSp macro="">
      <xdr:nvCxnSpPr>
        <xdr:cNvPr id="559" name="直線コネクタ 558">
          <a:extLst>
            <a:ext uri="{FF2B5EF4-FFF2-40B4-BE49-F238E27FC236}">
              <a16:creationId xmlns:a16="http://schemas.microsoft.com/office/drawing/2014/main" id="{9B302F95-443B-456F-AED1-68164DE62DEA}"/>
            </a:ext>
          </a:extLst>
        </xdr:cNvPr>
        <xdr:cNvCxnSpPr/>
      </xdr:nvCxnSpPr>
      <xdr:spPr>
        <a:xfrm>
          <a:off x="13935075" y="9937478"/>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156573</xdr:rowOff>
    </xdr:from>
    <xdr:to>
      <xdr:col>76</xdr:col>
      <xdr:colOff>165100</xdr:colOff>
      <xdr:row>61</xdr:row>
      <xdr:rowOff>86723</xdr:rowOff>
    </xdr:to>
    <xdr:sp macro="" textlink="">
      <xdr:nvSpPr>
        <xdr:cNvPr id="560" name="楕円 559">
          <a:extLst>
            <a:ext uri="{FF2B5EF4-FFF2-40B4-BE49-F238E27FC236}">
              <a16:creationId xmlns:a16="http://schemas.microsoft.com/office/drawing/2014/main" id="{46A9C467-2A16-45B0-8D8A-2B13645F647E}"/>
            </a:ext>
          </a:extLst>
        </xdr:cNvPr>
        <xdr:cNvSpPr/>
      </xdr:nvSpPr>
      <xdr:spPr>
        <a:xfrm>
          <a:off x="13096875" y="98847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35923</xdr:rowOff>
    </xdr:from>
    <xdr:to>
      <xdr:col>81</xdr:col>
      <xdr:colOff>50800</xdr:colOff>
      <xdr:row>61</xdr:row>
      <xdr:rowOff>47353</xdr:rowOff>
    </xdr:to>
    <xdr:cxnSp macro="">
      <xdr:nvCxnSpPr>
        <xdr:cNvPr id="561" name="直線コネクタ 560">
          <a:extLst>
            <a:ext uri="{FF2B5EF4-FFF2-40B4-BE49-F238E27FC236}">
              <a16:creationId xmlns:a16="http://schemas.microsoft.com/office/drawing/2014/main" id="{0AB4C968-6C65-46FB-B3D8-9E749D95FD78}"/>
            </a:ext>
          </a:extLst>
        </xdr:cNvPr>
        <xdr:cNvCxnSpPr/>
      </xdr:nvCxnSpPr>
      <xdr:spPr>
        <a:xfrm>
          <a:off x="13144500" y="9922873"/>
          <a:ext cx="79057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122283</xdr:rowOff>
    </xdr:from>
    <xdr:to>
      <xdr:col>72</xdr:col>
      <xdr:colOff>38100</xdr:colOff>
      <xdr:row>61</xdr:row>
      <xdr:rowOff>52433</xdr:rowOff>
    </xdr:to>
    <xdr:sp macro="" textlink="">
      <xdr:nvSpPr>
        <xdr:cNvPr id="562" name="楕円 561">
          <a:extLst>
            <a:ext uri="{FF2B5EF4-FFF2-40B4-BE49-F238E27FC236}">
              <a16:creationId xmlns:a16="http://schemas.microsoft.com/office/drawing/2014/main" id="{F773D14F-1CFC-45FC-BF57-D3EAC29846FE}"/>
            </a:ext>
          </a:extLst>
        </xdr:cNvPr>
        <xdr:cNvSpPr/>
      </xdr:nvSpPr>
      <xdr:spPr>
        <a:xfrm>
          <a:off x="12296775" y="985048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1633</xdr:rowOff>
    </xdr:from>
    <xdr:to>
      <xdr:col>76</xdr:col>
      <xdr:colOff>114300</xdr:colOff>
      <xdr:row>61</xdr:row>
      <xdr:rowOff>35923</xdr:rowOff>
    </xdr:to>
    <xdr:cxnSp macro="">
      <xdr:nvCxnSpPr>
        <xdr:cNvPr id="563" name="直線コネクタ 562">
          <a:extLst>
            <a:ext uri="{FF2B5EF4-FFF2-40B4-BE49-F238E27FC236}">
              <a16:creationId xmlns:a16="http://schemas.microsoft.com/office/drawing/2014/main" id="{16053D71-3FB2-46A0-9DB2-07FEDF9FC19F}"/>
            </a:ext>
          </a:extLst>
        </xdr:cNvPr>
        <xdr:cNvCxnSpPr/>
      </xdr:nvCxnSpPr>
      <xdr:spPr>
        <a:xfrm>
          <a:off x="12344400" y="9888583"/>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127181</xdr:rowOff>
    </xdr:from>
    <xdr:to>
      <xdr:col>67</xdr:col>
      <xdr:colOff>101600</xdr:colOff>
      <xdr:row>61</xdr:row>
      <xdr:rowOff>57331</xdr:rowOff>
    </xdr:to>
    <xdr:sp macro="" textlink="">
      <xdr:nvSpPr>
        <xdr:cNvPr id="564" name="楕円 563">
          <a:extLst>
            <a:ext uri="{FF2B5EF4-FFF2-40B4-BE49-F238E27FC236}">
              <a16:creationId xmlns:a16="http://schemas.microsoft.com/office/drawing/2014/main" id="{E84108AC-1E69-4520-92CC-4957BB2363CA}"/>
            </a:ext>
          </a:extLst>
        </xdr:cNvPr>
        <xdr:cNvSpPr/>
      </xdr:nvSpPr>
      <xdr:spPr>
        <a:xfrm>
          <a:off x="11487150" y="98490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1633</xdr:rowOff>
    </xdr:from>
    <xdr:to>
      <xdr:col>71</xdr:col>
      <xdr:colOff>177800</xdr:colOff>
      <xdr:row>61</xdr:row>
      <xdr:rowOff>6531</xdr:rowOff>
    </xdr:to>
    <xdr:cxnSp macro="">
      <xdr:nvCxnSpPr>
        <xdr:cNvPr id="565" name="直線コネクタ 564">
          <a:extLst>
            <a:ext uri="{FF2B5EF4-FFF2-40B4-BE49-F238E27FC236}">
              <a16:creationId xmlns:a16="http://schemas.microsoft.com/office/drawing/2014/main" id="{7DBD659D-C88D-42BE-9896-EB71FCD6F957}"/>
            </a:ext>
          </a:extLst>
        </xdr:cNvPr>
        <xdr:cNvCxnSpPr/>
      </xdr:nvCxnSpPr>
      <xdr:spPr>
        <a:xfrm flipV="1">
          <a:off x="11534775" y="9888583"/>
          <a:ext cx="809625" cy="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162033</xdr:rowOff>
    </xdr:from>
    <xdr:ext cx="405111" cy="259045"/>
    <xdr:sp macro="" textlink="">
      <xdr:nvSpPr>
        <xdr:cNvPr id="566" name="n_1aveValue【保健センター・保健所】&#10;有形固定資産減価償却率">
          <a:extLst>
            <a:ext uri="{FF2B5EF4-FFF2-40B4-BE49-F238E27FC236}">
              <a16:creationId xmlns:a16="http://schemas.microsoft.com/office/drawing/2014/main" id="{E9BB16C2-2929-4A95-A147-8A80E47F7FA5}"/>
            </a:ext>
          </a:extLst>
        </xdr:cNvPr>
        <xdr:cNvSpPr txBox="1"/>
      </xdr:nvSpPr>
      <xdr:spPr>
        <a:xfrm>
          <a:off x="13745219" y="956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163665</xdr:rowOff>
    </xdr:from>
    <xdr:ext cx="405111" cy="259045"/>
    <xdr:sp macro="" textlink="">
      <xdr:nvSpPr>
        <xdr:cNvPr id="567" name="n_2aveValue【保健センター・保健所】&#10;有形固定資産減価償却率">
          <a:extLst>
            <a:ext uri="{FF2B5EF4-FFF2-40B4-BE49-F238E27FC236}">
              <a16:creationId xmlns:a16="http://schemas.microsoft.com/office/drawing/2014/main" id="{41B965C8-7290-40F3-9680-F9CB02BD4EBD}"/>
            </a:ext>
          </a:extLst>
        </xdr:cNvPr>
        <xdr:cNvSpPr txBox="1"/>
      </xdr:nvSpPr>
      <xdr:spPr>
        <a:xfrm>
          <a:off x="12964169" y="956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62428</xdr:rowOff>
    </xdr:from>
    <xdr:ext cx="405111" cy="259045"/>
    <xdr:sp macro="" textlink="">
      <xdr:nvSpPr>
        <xdr:cNvPr id="568" name="n_3aveValue【保健センター・保健所】&#10;有形固定資産減価償却率">
          <a:extLst>
            <a:ext uri="{FF2B5EF4-FFF2-40B4-BE49-F238E27FC236}">
              <a16:creationId xmlns:a16="http://schemas.microsoft.com/office/drawing/2014/main" id="{C715CDBD-45C9-47F4-8AD3-835CAC8D93C4}"/>
            </a:ext>
          </a:extLst>
        </xdr:cNvPr>
        <xdr:cNvSpPr txBox="1"/>
      </xdr:nvSpPr>
      <xdr:spPr>
        <a:xfrm>
          <a:off x="12164069" y="962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28139</xdr:rowOff>
    </xdr:from>
    <xdr:ext cx="405111" cy="259045"/>
    <xdr:sp macro="" textlink="">
      <xdr:nvSpPr>
        <xdr:cNvPr id="569" name="n_4aveValue【保健センター・保健所】&#10;有形固定資産減価償却率">
          <a:extLst>
            <a:ext uri="{FF2B5EF4-FFF2-40B4-BE49-F238E27FC236}">
              <a16:creationId xmlns:a16="http://schemas.microsoft.com/office/drawing/2014/main" id="{B295BBA4-2937-46C8-B5F3-8EF6E8F3E480}"/>
            </a:ext>
          </a:extLst>
        </xdr:cNvPr>
        <xdr:cNvSpPr txBox="1"/>
      </xdr:nvSpPr>
      <xdr:spPr>
        <a:xfrm>
          <a:off x="11354444" y="959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89280</xdr:rowOff>
    </xdr:from>
    <xdr:ext cx="405111" cy="259045"/>
    <xdr:sp macro="" textlink="">
      <xdr:nvSpPr>
        <xdr:cNvPr id="570" name="n_1mainValue【保健センター・保健所】&#10;有形固定資産減価償却率">
          <a:extLst>
            <a:ext uri="{FF2B5EF4-FFF2-40B4-BE49-F238E27FC236}">
              <a16:creationId xmlns:a16="http://schemas.microsoft.com/office/drawing/2014/main" id="{0A15005B-1C8A-4A18-A672-FC99B4FA1E1F}"/>
            </a:ext>
          </a:extLst>
        </xdr:cNvPr>
        <xdr:cNvSpPr txBox="1"/>
      </xdr:nvSpPr>
      <xdr:spPr>
        <a:xfrm>
          <a:off x="13745219" y="99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77850</xdr:rowOff>
    </xdr:from>
    <xdr:ext cx="405111" cy="259045"/>
    <xdr:sp macro="" textlink="">
      <xdr:nvSpPr>
        <xdr:cNvPr id="571" name="n_2mainValue【保健センター・保健所】&#10;有形固定資産減価償却率">
          <a:extLst>
            <a:ext uri="{FF2B5EF4-FFF2-40B4-BE49-F238E27FC236}">
              <a16:creationId xmlns:a16="http://schemas.microsoft.com/office/drawing/2014/main" id="{E2822100-2F5E-4612-A39C-22A5B1C8DD82}"/>
            </a:ext>
          </a:extLst>
        </xdr:cNvPr>
        <xdr:cNvSpPr txBox="1"/>
      </xdr:nvSpPr>
      <xdr:spPr>
        <a:xfrm>
          <a:off x="12964169" y="9964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43560</xdr:rowOff>
    </xdr:from>
    <xdr:ext cx="405111" cy="259045"/>
    <xdr:sp macro="" textlink="">
      <xdr:nvSpPr>
        <xdr:cNvPr id="572" name="n_3mainValue【保健センター・保健所】&#10;有形固定資産減価償却率">
          <a:extLst>
            <a:ext uri="{FF2B5EF4-FFF2-40B4-BE49-F238E27FC236}">
              <a16:creationId xmlns:a16="http://schemas.microsoft.com/office/drawing/2014/main" id="{57BBB79A-FEA7-42AD-B418-49BCBB9F0738}"/>
            </a:ext>
          </a:extLst>
        </xdr:cNvPr>
        <xdr:cNvSpPr txBox="1"/>
      </xdr:nvSpPr>
      <xdr:spPr>
        <a:xfrm>
          <a:off x="12164069" y="9933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48458</xdr:rowOff>
    </xdr:from>
    <xdr:ext cx="405111" cy="259045"/>
    <xdr:sp macro="" textlink="">
      <xdr:nvSpPr>
        <xdr:cNvPr id="573" name="n_4mainValue【保健センター・保健所】&#10;有形固定資産減価償却率">
          <a:extLst>
            <a:ext uri="{FF2B5EF4-FFF2-40B4-BE49-F238E27FC236}">
              <a16:creationId xmlns:a16="http://schemas.microsoft.com/office/drawing/2014/main" id="{63C00F38-90DD-4CCF-8E40-DA8F427ED501}"/>
            </a:ext>
          </a:extLst>
        </xdr:cNvPr>
        <xdr:cNvSpPr txBox="1"/>
      </xdr:nvSpPr>
      <xdr:spPr>
        <a:xfrm>
          <a:off x="11354444" y="993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3886B1A6-5BB8-4A58-9E8F-A2F91838D577}"/>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E822504F-2CD3-4024-A081-86A6E3659BC1}"/>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D0DA5D98-37CA-489F-AC34-C893C1C561CB}"/>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3302F265-42ED-4BA9-8035-41AEC354AC3B}"/>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382EEAD1-DC37-4642-A0A8-829906A9766A}"/>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C5E2EE67-8E8E-4473-9F77-EF0DC6A3A5DE}"/>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2407341D-DA6D-462C-8CFF-ED3F5674B5EF}"/>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6464C15F-8B4D-43F7-8CB5-65A9C6EA0888}"/>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9D03BD2C-BB1A-4346-B667-486E7B368547}"/>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3088CFEC-46F0-427C-B0C9-5CBE8F71BEF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4" name="直線コネクタ 583">
          <a:extLst>
            <a:ext uri="{FF2B5EF4-FFF2-40B4-BE49-F238E27FC236}">
              <a16:creationId xmlns:a16="http://schemas.microsoft.com/office/drawing/2014/main" id="{874897B5-7B80-41B4-A9F8-079CAAA65546}"/>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5" name="テキスト ボックス 584">
          <a:extLst>
            <a:ext uri="{FF2B5EF4-FFF2-40B4-BE49-F238E27FC236}">
              <a16:creationId xmlns:a16="http://schemas.microsoft.com/office/drawing/2014/main" id="{B8EBF62F-D0D7-4B2C-B829-E6BDD8A0A5FC}"/>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6" name="直線コネクタ 585">
          <a:extLst>
            <a:ext uri="{FF2B5EF4-FFF2-40B4-BE49-F238E27FC236}">
              <a16:creationId xmlns:a16="http://schemas.microsoft.com/office/drawing/2014/main" id="{E50521B7-6C55-4737-B697-2A6851DEF212}"/>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7" name="テキスト ボックス 586">
          <a:extLst>
            <a:ext uri="{FF2B5EF4-FFF2-40B4-BE49-F238E27FC236}">
              <a16:creationId xmlns:a16="http://schemas.microsoft.com/office/drawing/2014/main" id="{F5AA9A39-F8B0-4E3D-AF32-F4B43102787B}"/>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8" name="直線コネクタ 587">
          <a:extLst>
            <a:ext uri="{FF2B5EF4-FFF2-40B4-BE49-F238E27FC236}">
              <a16:creationId xmlns:a16="http://schemas.microsoft.com/office/drawing/2014/main" id="{D6C02AEA-7546-4F78-BAE6-ECD6444A0874}"/>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9" name="テキスト ボックス 588">
          <a:extLst>
            <a:ext uri="{FF2B5EF4-FFF2-40B4-BE49-F238E27FC236}">
              <a16:creationId xmlns:a16="http://schemas.microsoft.com/office/drawing/2014/main" id="{15066C09-B195-4495-95BC-F5CD360A820B}"/>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0" name="直線コネクタ 589">
          <a:extLst>
            <a:ext uri="{FF2B5EF4-FFF2-40B4-BE49-F238E27FC236}">
              <a16:creationId xmlns:a16="http://schemas.microsoft.com/office/drawing/2014/main" id="{E0CFC775-1C1D-4DEB-A0CA-103C561CB99D}"/>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1" name="テキスト ボックス 590">
          <a:extLst>
            <a:ext uri="{FF2B5EF4-FFF2-40B4-BE49-F238E27FC236}">
              <a16:creationId xmlns:a16="http://schemas.microsoft.com/office/drawing/2014/main" id="{D1C6D83D-EEB9-4BDE-B160-ADF8BAB17990}"/>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7F2DC6E9-6B8B-4B76-9A5E-25C34D4047C6}"/>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4D77492A-17FC-487E-8967-0C6BB8CD2B08}"/>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AB7376CC-A157-4003-B674-0D1651CD34DF}"/>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105156</xdr:rowOff>
    </xdr:to>
    <xdr:cxnSp macro="">
      <xdr:nvCxnSpPr>
        <xdr:cNvPr id="595" name="直線コネクタ 594">
          <a:extLst>
            <a:ext uri="{FF2B5EF4-FFF2-40B4-BE49-F238E27FC236}">
              <a16:creationId xmlns:a16="http://schemas.microsoft.com/office/drawing/2014/main" id="{2AA37099-BEF1-4BEC-AAC5-7579651117A1}"/>
            </a:ext>
          </a:extLst>
        </xdr:cNvPr>
        <xdr:cNvCxnSpPr/>
      </xdr:nvCxnSpPr>
      <xdr:spPr>
        <a:xfrm flipV="1">
          <a:off x="19954239" y="8998585"/>
          <a:ext cx="0" cy="131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108983</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939A4EC9-7875-4388-B6BC-023DE976E96D}"/>
            </a:ext>
          </a:extLst>
        </xdr:cNvPr>
        <xdr:cNvSpPr txBox="1"/>
      </xdr:nvSpPr>
      <xdr:spPr>
        <a:xfrm>
          <a:off x="19992975" y="1031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105156</xdr:rowOff>
    </xdr:from>
    <xdr:to>
      <xdr:col>116</xdr:col>
      <xdr:colOff>152400</xdr:colOff>
      <xdr:row>63</xdr:row>
      <xdr:rowOff>105156</xdr:rowOff>
    </xdr:to>
    <xdr:cxnSp macro="">
      <xdr:nvCxnSpPr>
        <xdr:cNvPr id="597" name="直線コネクタ 596">
          <a:extLst>
            <a:ext uri="{FF2B5EF4-FFF2-40B4-BE49-F238E27FC236}">
              <a16:creationId xmlns:a16="http://schemas.microsoft.com/office/drawing/2014/main" id="{3A4B9F4F-350A-4D51-8C3F-6DAF7A79ADC9}"/>
            </a:ext>
          </a:extLst>
        </xdr:cNvPr>
        <xdr:cNvCxnSpPr/>
      </xdr:nvCxnSpPr>
      <xdr:spPr>
        <a:xfrm>
          <a:off x="19878675" y="103127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4FFD0115-C163-4FF3-96D2-A91B90C624F7}"/>
            </a:ext>
          </a:extLst>
        </xdr:cNvPr>
        <xdr:cNvSpPr txBox="1"/>
      </xdr:nvSpPr>
      <xdr:spPr>
        <a:xfrm>
          <a:off x="19992975" y="878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9" name="直線コネクタ 598">
          <a:extLst>
            <a:ext uri="{FF2B5EF4-FFF2-40B4-BE49-F238E27FC236}">
              <a16:creationId xmlns:a16="http://schemas.microsoft.com/office/drawing/2014/main" id="{1C8BE9ED-931F-4A78-A370-8AB9C6307E19}"/>
            </a:ext>
          </a:extLst>
        </xdr:cNvPr>
        <xdr:cNvCxnSpPr/>
      </xdr:nvCxnSpPr>
      <xdr:spPr>
        <a:xfrm>
          <a:off x="19878675" y="89985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80789</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A3DF596B-C2A0-4EC5-89BB-65C889D0C615}"/>
            </a:ext>
          </a:extLst>
        </xdr:cNvPr>
        <xdr:cNvSpPr txBox="1"/>
      </xdr:nvSpPr>
      <xdr:spPr>
        <a:xfrm>
          <a:off x="19992975" y="9970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601" name="フローチャート: 判断 600">
          <a:extLst>
            <a:ext uri="{FF2B5EF4-FFF2-40B4-BE49-F238E27FC236}">
              <a16:creationId xmlns:a16="http://schemas.microsoft.com/office/drawing/2014/main" id="{83D62624-2754-40FA-8039-461CC70C5872}"/>
            </a:ext>
          </a:extLst>
        </xdr:cNvPr>
        <xdr:cNvSpPr/>
      </xdr:nvSpPr>
      <xdr:spPr>
        <a:xfrm>
          <a:off x="19897725" y="999248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109220</xdr:rowOff>
    </xdr:from>
    <xdr:to>
      <xdr:col>112</xdr:col>
      <xdr:colOff>38100</xdr:colOff>
      <xdr:row>62</xdr:row>
      <xdr:rowOff>39370</xdr:rowOff>
    </xdr:to>
    <xdr:sp macro="" textlink="">
      <xdr:nvSpPr>
        <xdr:cNvPr id="602" name="フローチャート: 判断 601">
          <a:extLst>
            <a:ext uri="{FF2B5EF4-FFF2-40B4-BE49-F238E27FC236}">
              <a16:creationId xmlns:a16="http://schemas.microsoft.com/office/drawing/2014/main" id="{AC1AEF03-25D9-4329-B8E1-A82BD52BA65D}"/>
            </a:ext>
          </a:extLst>
        </xdr:cNvPr>
        <xdr:cNvSpPr/>
      </xdr:nvSpPr>
      <xdr:spPr>
        <a:xfrm>
          <a:off x="19154775" y="9992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138938</xdr:rowOff>
    </xdr:from>
    <xdr:to>
      <xdr:col>107</xdr:col>
      <xdr:colOff>101600</xdr:colOff>
      <xdr:row>62</xdr:row>
      <xdr:rowOff>69088</xdr:rowOff>
    </xdr:to>
    <xdr:sp macro="" textlink="">
      <xdr:nvSpPr>
        <xdr:cNvPr id="603" name="フローチャート: 判断 602">
          <a:extLst>
            <a:ext uri="{FF2B5EF4-FFF2-40B4-BE49-F238E27FC236}">
              <a16:creationId xmlns:a16="http://schemas.microsoft.com/office/drawing/2014/main" id="{EC3F8462-4161-4D77-B6B5-952C3C949148}"/>
            </a:ext>
          </a:extLst>
        </xdr:cNvPr>
        <xdr:cNvSpPr/>
      </xdr:nvSpPr>
      <xdr:spPr>
        <a:xfrm>
          <a:off x="18345150" y="1002906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04" name="フローチャート: 判断 603">
          <a:extLst>
            <a:ext uri="{FF2B5EF4-FFF2-40B4-BE49-F238E27FC236}">
              <a16:creationId xmlns:a16="http://schemas.microsoft.com/office/drawing/2014/main" id="{77C98880-8E03-45F1-951C-753281C94D0A}"/>
            </a:ext>
          </a:extLst>
        </xdr:cNvPr>
        <xdr:cNvSpPr/>
      </xdr:nvSpPr>
      <xdr:spPr>
        <a:xfrm>
          <a:off x="17554575" y="1010323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31496</xdr:rowOff>
    </xdr:from>
    <xdr:to>
      <xdr:col>98</xdr:col>
      <xdr:colOff>38100</xdr:colOff>
      <xdr:row>62</xdr:row>
      <xdr:rowOff>133096</xdr:rowOff>
    </xdr:to>
    <xdr:sp macro="" textlink="">
      <xdr:nvSpPr>
        <xdr:cNvPr id="605" name="フローチャート: 判断 604">
          <a:extLst>
            <a:ext uri="{FF2B5EF4-FFF2-40B4-BE49-F238E27FC236}">
              <a16:creationId xmlns:a16="http://schemas.microsoft.com/office/drawing/2014/main" id="{DAE03161-28D0-4251-9745-29F972C32822}"/>
            </a:ext>
          </a:extLst>
        </xdr:cNvPr>
        <xdr:cNvSpPr/>
      </xdr:nvSpPr>
      <xdr:spPr>
        <a:xfrm>
          <a:off x="16754475" y="1007719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BA2B624-6291-4CDC-9103-BA0B2C10A43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996C180-2706-4434-B4AF-807631382CC4}"/>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9CD4CEC-C84F-46B9-90B0-A9952394B22E}"/>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87D14AA0-0181-459F-AEF3-6F80F4D06739}"/>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FDD553D3-3616-4139-9721-EADD741D44D6}"/>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29210</xdr:rowOff>
    </xdr:from>
    <xdr:to>
      <xdr:col>116</xdr:col>
      <xdr:colOff>114300</xdr:colOff>
      <xdr:row>55</xdr:row>
      <xdr:rowOff>130810</xdr:rowOff>
    </xdr:to>
    <xdr:sp macro="" textlink="">
      <xdr:nvSpPr>
        <xdr:cNvPr id="611" name="楕円 610">
          <a:extLst>
            <a:ext uri="{FF2B5EF4-FFF2-40B4-BE49-F238E27FC236}">
              <a16:creationId xmlns:a16="http://schemas.microsoft.com/office/drawing/2014/main" id="{B9702EED-E8C6-474D-AD2C-C035474ED6A8}"/>
            </a:ext>
          </a:extLst>
        </xdr:cNvPr>
        <xdr:cNvSpPr/>
      </xdr:nvSpPr>
      <xdr:spPr>
        <a:xfrm>
          <a:off x="19897725" y="89414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153687</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D8FFC015-25EC-4B93-8161-F9F61D84A802}"/>
            </a:ext>
          </a:extLst>
        </xdr:cNvPr>
        <xdr:cNvSpPr txBox="1"/>
      </xdr:nvSpPr>
      <xdr:spPr>
        <a:xfrm>
          <a:off x="19992975" y="890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56642</xdr:rowOff>
    </xdr:from>
    <xdr:to>
      <xdr:col>112</xdr:col>
      <xdr:colOff>38100</xdr:colOff>
      <xdr:row>55</xdr:row>
      <xdr:rowOff>158242</xdr:rowOff>
    </xdr:to>
    <xdr:sp macro="" textlink="">
      <xdr:nvSpPr>
        <xdr:cNvPr id="613" name="楕円 612">
          <a:extLst>
            <a:ext uri="{FF2B5EF4-FFF2-40B4-BE49-F238E27FC236}">
              <a16:creationId xmlns:a16="http://schemas.microsoft.com/office/drawing/2014/main" id="{461A106F-D723-464B-B5EB-9BFE06AEEC1A}"/>
            </a:ext>
          </a:extLst>
        </xdr:cNvPr>
        <xdr:cNvSpPr/>
      </xdr:nvSpPr>
      <xdr:spPr>
        <a:xfrm>
          <a:off x="19154775" y="897204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80010</xdr:rowOff>
    </xdr:from>
    <xdr:to>
      <xdr:col>116</xdr:col>
      <xdr:colOff>63500</xdr:colOff>
      <xdr:row>55</xdr:row>
      <xdr:rowOff>107442</xdr:rowOff>
    </xdr:to>
    <xdr:cxnSp macro="">
      <xdr:nvCxnSpPr>
        <xdr:cNvPr id="614" name="直線コネクタ 613">
          <a:extLst>
            <a:ext uri="{FF2B5EF4-FFF2-40B4-BE49-F238E27FC236}">
              <a16:creationId xmlns:a16="http://schemas.microsoft.com/office/drawing/2014/main" id="{9B4F6705-4D51-4580-863B-F4612939B4B0}"/>
            </a:ext>
          </a:extLst>
        </xdr:cNvPr>
        <xdr:cNvCxnSpPr/>
      </xdr:nvCxnSpPr>
      <xdr:spPr>
        <a:xfrm flipV="1">
          <a:off x="19202400" y="8998585"/>
          <a:ext cx="752475"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84074</xdr:rowOff>
    </xdr:from>
    <xdr:to>
      <xdr:col>107</xdr:col>
      <xdr:colOff>101600</xdr:colOff>
      <xdr:row>56</xdr:row>
      <xdr:rowOff>14224</xdr:rowOff>
    </xdr:to>
    <xdr:sp macro="" textlink="">
      <xdr:nvSpPr>
        <xdr:cNvPr id="615" name="楕円 614">
          <a:extLst>
            <a:ext uri="{FF2B5EF4-FFF2-40B4-BE49-F238E27FC236}">
              <a16:creationId xmlns:a16="http://schemas.microsoft.com/office/drawing/2014/main" id="{71B16603-9BC3-455B-A116-CD604E66F0D0}"/>
            </a:ext>
          </a:extLst>
        </xdr:cNvPr>
        <xdr:cNvSpPr/>
      </xdr:nvSpPr>
      <xdr:spPr>
        <a:xfrm>
          <a:off x="18345150" y="900264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107442</xdr:rowOff>
    </xdr:from>
    <xdr:to>
      <xdr:col>111</xdr:col>
      <xdr:colOff>177800</xdr:colOff>
      <xdr:row>55</xdr:row>
      <xdr:rowOff>134874</xdr:rowOff>
    </xdr:to>
    <xdr:cxnSp macro="">
      <xdr:nvCxnSpPr>
        <xdr:cNvPr id="616" name="直線コネクタ 615">
          <a:extLst>
            <a:ext uri="{FF2B5EF4-FFF2-40B4-BE49-F238E27FC236}">
              <a16:creationId xmlns:a16="http://schemas.microsoft.com/office/drawing/2014/main" id="{C4474DEE-980C-4EBB-A923-DEBA3A7AF831}"/>
            </a:ext>
          </a:extLst>
        </xdr:cNvPr>
        <xdr:cNvCxnSpPr/>
      </xdr:nvCxnSpPr>
      <xdr:spPr>
        <a:xfrm flipV="1">
          <a:off x="18392775" y="9019667"/>
          <a:ext cx="809625"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106934</xdr:rowOff>
    </xdr:from>
    <xdr:to>
      <xdr:col>102</xdr:col>
      <xdr:colOff>165100</xdr:colOff>
      <xdr:row>56</xdr:row>
      <xdr:rowOff>37084</xdr:rowOff>
    </xdr:to>
    <xdr:sp macro="" textlink="">
      <xdr:nvSpPr>
        <xdr:cNvPr id="617" name="楕円 616">
          <a:extLst>
            <a:ext uri="{FF2B5EF4-FFF2-40B4-BE49-F238E27FC236}">
              <a16:creationId xmlns:a16="http://schemas.microsoft.com/office/drawing/2014/main" id="{720CFE16-2E7F-42EB-BDBB-98C87F4B0A61}"/>
            </a:ext>
          </a:extLst>
        </xdr:cNvPr>
        <xdr:cNvSpPr/>
      </xdr:nvSpPr>
      <xdr:spPr>
        <a:xfrm>
          <a:off x="17554575" y="90191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134874</xdr:rowOff>
    </xdr:from>
    <xdr:to>
      <xdr:col>107</xdr:col>
      <xdr:colOff>50800</xdr:colOff>
      <xdr:row>55</xdr:row>
      <xdr:rowOff>157734</xdr:rowOff>
    </xdr:to>
    <xdr:cxnSp macro="">
      <xdr:nvCxnSpPr>
        <xdr:cNvPr id="618" name="直線コネクタ 617">
          <a:extLst>
            <a:ext uri="{FF2B5EF4-FFF2-40B4-BE49-F238E27FC236}">
              <a16:creationId xmlns:a16="http://schemas.microsoft.com/office/drawing/2014/main" id="{AD642789-6191-41F8-81A7-DD9E1A21B2D1}"/>
            </a:ext>
          </a:extLst>
        </xdr:cNvPr>
        <xdr:cNvCxnSpPr/>
      </xdr:nvCxnSpPr>
      <xdr:spPr>
        <a:xfrm flipV="1">
          <a:off x="17602200" y="9050274"/>
          <a:ext cx="7905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120650</xdr:rowOff>
    </xdr:from>
    <xdr:to>
      <xdr:col>98</xdr:col>
      <xdr:colOff>38100</xdr:colOff>
      <xdr:row>56</xdr:row>
      <xdr:rowOff>50800</xdr:rowOff>
    </xdr:to>
    <xdr:sp macro="" textlink="">
      <xdr:nvSpPr>
        <xdr:cNvPr id="619" name="楕円 618">
          <a:extLst>
            <a:ext uri="{FF2B5EF4-FFF2-40B4-BE49-F238E27FC236}">
              <a16:creationId xmlns:a16="http://schemas.microsoft.com/office/drawing/2014/main" id="{23C975D1-EAD4-4394-96F5-A5938E427F90}"/>
            </a:ext>
          </a:extLst>
        </xdr:cNvPr>
        <xdr:cNvSpPr/>
      </xdr:nvSpPr>
      <xdr:spPr>
        <a:xfrm>
          <a:off x="16754475" y="90392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157734</xdr:rowOff>
    </xdr:from>
    <xdr:to>
      <xdr:col>102</xdr:col>
      <xdr:colOff>114300</xdr:colOff>
      <xdr:row>56</xdr:row>
      <xdr:rowOff>0</xdr:rowOff>
    </xdr:to>
    <xdr:cxnSp macro="">
      <xdr:nvCxnSpPr>
        <xdr:cNvPr id="620" name="直線コネクタ 619">
          <a:extLst>
            <a:ext uri="{FF2B5EF4-FFF2-40B4-BE49-F238E27FC236}">
              <a16:creationId xmlns:a16="http://schemas.microsoft.com/office/drawing/2014/main" id="{C59E22EE-D1D3-467C-896C-4A79154817F1}"/>
            </a:ext>
          </a:extLst>
        </xdr:cNvPr>
        <xdr:cNvCxnSpPr/>
      </xdr:nvCxnSpPr>
      <xdr:spPr>
        <a:xfrm flipV="1">
          <a:off x="16802100" y="9076309"/>
          <a:ext cx="8001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30497</xdr:rowOff>
    </xdr:from>
    <xdr:ext cx="469744" cy="259045"/>
    <xdr:sp macro="" textlink="">
      <xdr:nvSpPr>
        <xdr:cNvPr id="621" name="n_1aveValue【保健センター・保健所】&#10;一人当たり面積">
          <a:extLst>
            <a:ext uri="{FF2B5EF4-FFF2-40B4-BE49-F238E27FC236}">
              <a16:creationId xmlns:a16="http://schemas.microsoft.com/office/drawing/2014/main" id="{3164CCE2-DF56-4079-8E9E-787A182C968D}"/>
            </a:ext>
          </a:extLst>
        </xdr:cNvPr>
        <xdr:cNvSpPr txBox="1"/>
      </xdr:nvSpPr>
      <xdr:spPr>
        <a:xfrm>
          <a:off x="18983402"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60215</xdr:rowOff>
    </xdr:from>
    <xdr:ext cx="469744" cy="259045"/>
    <xdr:sp macro="" textlink="">
      <xdr:nvSpPr>
        <xdr:cNvPr id="622" name="n_2aveValue【保健センター・保健所】&#10;一人当たり面積">
          <a:extLst>
            <a:ext uri="{FF2B5EF4-FFF2-40B4-BE49-F238E27FC236}">
              <a16:creationId xmlns:a16="http://schemas.microsoft.com/office/drawing/2014/main" id="{3278480E-D256-491C-977D-97C13D7D478B}"/>
            </a:ext>
          </a:extLst>
        </xdr:cNvPr>
        <xdr:cNvSpPr txBox="1"/>
      </xdr:nvSpPr>
      <xdr:spPr>
        <a:xfrm>
          <a:off x="18183302" y="1010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147083</xdr:rowOff>
    </xdr:from>
    <xdr:ext cx="469744" cy="259045"/>
    <xdr:sp macro="" textlink="">
      <xdr:nvSpPr>
        <xdr:cNvPr id="623" name="n_3aveValue【保健センター・保健所】&#10;一人当たり面積">
          <a:extLst>
            <a:ext uri="{FF2B5EF4-FFF2-40B4-BE49-F238E27FC236}">
              <a16:creationId xmlns:a16="http://schemas.microsoft.com/office/drawing/2014/main" id="{B715826D-D861-45B9-8879-B5FBFCBDB785}"/>
            </a:ext>
          </a:extLst>
        </xdr:cNvPr>
        <xdr:cNvSpPr txBox="1"/>
      </xdr:nvSpPr>
      <xdr:spPr>
        <a:xfrm>
          <a:off x="17383202" y="1019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124223</xdr:rowOff>
    </xdr:from>
    <xdr:ext cx="469744" cy="259045"/>
    <xdr:sp macro="" textlink="">
      <xdr:nvSpPr>
        <xdr:cNvPr id="624" name="n_4aveValue【保健センター・保健所】&#10;一人当たり面積">
          <a:extLst>
            <a:ext uri="{FF2B5EF4-FFF2-40B4-BE49-F238E27FC236}">
              <a16:creationId xmlns:a16="http://schemas.microsoft.com/office/drawing/2014/main" id="{EB57E82F-09BA-43CA-8FEA-1EECD5DD2B73}"/>
            </a:ext>
          </a:extLst>
        </xdr:cNvPr>
        <xdr:cNvSpPr txBox="1"/>
      </xdr:nvSpPr>
      <xdr:spPr>
        <a:xfrm>
          <a:off x="16592627" y="1016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3319</xdr:rowOff>
    </xdr:from>
    <xdr:ext cx="469744" cy="259045"/>
    <xdr:sp macro="" textlink="">
      <xdr:nvSpPr>
        <xdr:cNvPr id="625" name="n_1mainValue【保健センター・保健所】&#10;一人当たり面積">
          <a:extLst>
            <a:ext uri="{FF2B5EF4-FFF2-40B4-BE49-F238E27FC236}">
              <a16:creationId xmlns:a16="http://schemas.microsoft.com/office/drawing/2014/main" id="{6E7786B8-402B-4D1B-BECC-B12BC40BD0C5}"/>
            </a:ext>
          </a:extLst>
        </xdr:cNvPr>
        <xdr:cNvSpPr txBox="1"/>
      </xdr:nvSpPr>
      <xdr:spPr>
        <a:xfrm>
          <a:off x="18983402" y="875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30751</xdr:rowOff>
    </xdr:from>
    <xdr:ext cx="469744" cy="259045"/>
    <xdr:sp macro="" textlink="">
      <xdr:nvSpPr>
        <xdr:cNvPr id="626" name="n_2mainValue【保健センター・保健所】&#10;一人当たり面積">
          <a:extLst>
            <a:ext uri="{FF2B5EF4-FFF2-40B4-BE49-F238E27FC236}">
              <a16:creationId xmlns:a16="http://schemas.microsoft.com/office/drawing/2014/main" id="{C840A347-2367-41AA-950C-688E7B0AF338}"/>
            </a:ext>
          </a:extLst>
        </xdr:cNvPr>
        <xdr:cNvSpPr txBox="1"/>
      </xdr:nvSpPr>
      <xdr:spPr>
        <a:xfrm>
          <a:off x="18183302" y="878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53611</xdr:rowOff>
    </xdr:from>
    <xdr:ext cx="469744" cy="259045"/>
    <xdr:sp macro="" textlink="">
      <xdr:nvSpPr>
        <xdr:cNvPr id="627" name="n_3mainValue【保健センター・保健所】&#10;一人当たり面積">
          <a:extLst>
            <a:ext uri="{FF2B5EF4-FFF2-40B4-BE49-F238E27FC236}">
              <a16:creationId xmlns:a16="http://schemas.microsoft.com/office/drawing/2014/main" id="{3E3AA657-119A-4B17-A754-6F41E1435063}"/>
            </a:ext>
          </a:extLst>
        </xdr:cNvPr>
        <xdr:cNvSpPr txBox="1"/>
      </xdr:nvSpPr>
      <xdr:spPr>
        <a:xfrm>
          <a:off x="17383202" y="880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67327</xdr:rowOff>
    </xdr:from>
    <xdr:ext cx="469744" cy="259045"/>
    <xdr:sp macro="" textlink="">
      <xdr:nvSpPr>
        <xdr:cNvPr id="628" name="n_4mainValue【保健センター・保健所】&#10;一人当たり面積">
          <a:extLst>
            <a:ext uri="{FF2B5EF4-FFF2-40B4-BE49-F238E27FC236}">
              <a16:creationId xmlns:a16="http://schemas.microsoft.com/office/drawing/2014/main" id="{F5D90B36-B197-4D61-BBC3-8CE64B3FDC7A}"/>
            </a:ext>
          </a:extLst>
        </xdr:cNvPr>
        <xdr:cNvSpPr txBox="1"/>
      </xdr:nvSpPr>
      <xdr:spPr>
        <a:xfrm>
          <a:off x="16592627" y="881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D4C4B7FD-7034-44D5-8F9B-A25744BC8AC1}"/>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34D6324F-63A8-480E-BFD4-02CB441C35A3}"/>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BCCE61B8-9A24-4DD2-AE61-AFA9CF48F721}"/>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E22D4FC2-D762-4E0B-A5DF-AA3F38B03867}"/>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CF080964-7A60-4357-8354-E2ECBA67A154}"/>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0FF3F317-6210-459B-A198-F2B806801D34}"/>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2E3E18F3-39C0-4A4E-9D66-CD8F98F2AEBC}"/>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A67C8E3B-287E-4AA4-88F3-4A0FBC82535A}"/>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4D4B06AD-B7E5-48D3-8B6F-6CC095E6BC98}"/>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B9FB2D90-BE08-4FEA-B6D7-3AB12E61F365}"/>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74AFEA6C-2A7F-4335-88FF-BE0D03C0A2EA}"/>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0" name="直線コネクタ 639">
          <a:extLst>
            <a:ext uri="{FF2B5EF4-FFF2-40B4-BE49-F238E27FC236}">
              <a16:creationId xmlns:a16="http://schemas.microsoft.com/office/drawing/2014/main" id="{93F90492-B8FC-4F21-965F-DF314A0A9B78}"/>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41" name="テキスト ボックス 640">
          <a:extLst>
            <a:ext uri="{FF2B5EF4-FFF2-40B4-BE49-F238E27FC236}">
              <a16:creationId xmlns:a16="http://schemas.microsoft.com/office/drawing/2014/main" id="{E8CE2B5B-A672-4371-913C-713CAF248B45}"/>
            </a:ext>
          </a:extLst>
        </xdr:cNvPr>
        <xdr:cNvSpPr txBox="1"/>
      </xdr:nvSpPr>
      <xdr:spPr>
        <a:xfrm>
          <a:off x="10845966"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2" name="直線コネクタ 641">
          <a:extLst>
            <a:ext uri="{FF2B5EF4-FFF2-40B4-BE49-F238E27FC236}">
              <a16:creationId xmlns:a16="http://schemas.microsoft.com/office/drawing/2014/main" id="{17B51407-8BC1-41C5-ABD6-6551DCB9E2C5}"/>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3" name="テキスト ボックス 642">
          <a:extLst>
            <a:ext uri="{FF2B5EF4-FFF2-40B4-BE49-F238E27FC236}">
              <a16:creationId xmlns:a16="http://schemas.microsoft.com/office/drawing/2014/main" id="{DFBBDE8E-5FCB-4E07-BAF5-CC7D44D4A223}"/>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4" name="直線コネクタ 643">
          <a:extLst>
            <a:ext uri="{FF2B5EF4-FFF2-40B4-BE49-F238E27FC236}">
              <a16:creationId xmlns:a16="http://schemas.microsoft.com/office/drawing/2014/main" id="{565DF427-45DD-4300-A5BF-7620DA8B258B}"/>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5" name="テキスト ボックス 644">
          <a:extLst>
            <a:ext uri="{FF2B5EF4-FFF2-40B4-BE49-F238E27FC236}">
              <a16:creationId xmlns:a16="http://schemas.microsoft.com/office/drawing/2014/main" id="{98BF3CE8-8E85-4D68-827B-837773AA4308}"/>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6" name="直線コネクタ 645">
          <a:extLst>
            <a:ext uri="{FF2B5EF4-FFF2-40B4-BE49-F238E27FC236}">
              <a16:creationId xmlns:a16="http://schemas.microsoft.com/office/drawing/2014/main" id="{AC03ED7C-81B6-4FE5-B2BF-5BB91B9CD9F0}"/>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7" name="テキスト ボックス 646">
          <a:extLst>
            <a:ext uri="{FF2B5EF4-FFF2-40B4-BE49-F238E27FC236}">
              <a16:creationId xmlns:a16="http://schemas.microsoft.com/office/drawing/2014/main" id="{B062CA69-B1EC-44E2-97F8-5AB07DBEF83A}"/>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9943AA17-44D5-4F66-A69B-E84A54879928}"/>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EBA97A16-F0E7-432A-9E2C-E06876302497}"/>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23F4811F-A144-4654-8A7E-5FBFB7EDEFD3}"/>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124968</xdr:rowOff>
    </xdr:from>
    <xdr:to>
      <xdr:col>85</xdr:col>
      <xdr:colOff>126364</xdr:colOff>
      <xdr:row>86</xdr:row>
      <xdr:rowOff>86106</xdr:rowOff>
    </xdr:to>
    <xdr:cxnSp macro="">
      <xdr:nvCxnSpPr>
        <xdr:cNvPr id="651" name="直線コネクタ 650">
          <a:extLst>
            <a:ext uri="{FF2B5EF4-FFF2-40B4-BE49-F238E27FC236}">
              <a16:creationId xmlns:a16="http://schemas.microsoft.com/office/drawing/2014/main" id="{CE807656-413E-4940-8098-38144F592F44}"/>
            </a:ext>
          </a:extLst>
        </xdr:cNvPr>
        <xdr:cNvCxnSpPr/>
      </xdr:nvCxnSpPr>
      <xdr:spPr>
        <a:xfrm flipV="1">
          <a:off x="14696439" y="12923393"/>
          <a:ext cx="0" cy="1094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89933</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114C2EFA-B947-4213-9424-7F87AAC4B069}"/>
            </a:ext>
          </a:extLst>
        </xdr:cNvPr>
        <xdr:cNvSpPr txBox="1"/>
      </xdr:nvSpPr>
      <xdr:spPr>
        <a:xfrm>
          <a:off x="14735175" y="1402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86106</xdr:rowOff>
    </xdr:from>
    <xdr:to>
      <xdr:col>86</xdr:col>
      <xdr:colOff>25400</xdr:colOff>
      <xdr:row>86</xdr:row>
      <xdr:rowOff>86106</xdr:rowOff>
    </xdr:to>
    <xdr:cxnSp macro="">
      <xdr:nvCxnSpPr>
        <xdr:cNvPr id="653" name="直線コネクタ 652">
          <a:extLst>
            <a:ext uri="{FF2B5EF4-FFF2-40B4-BE49-F238E27FC236}">
              <a16:creationId xmlns:a16="http://schemas.microsoft.com/office/drawing/2014/main" id="{32E155C7-21E8-4C43-B7DF-8BA67C7CC344}"/>
            </a:ext>
          </a:extLst>
        </xdr:cNvPr>
        <xdr:cNvCxnSpPr/>
      </xdr:nvCxnSpPr>
      <xdr:spPr>
        <a:xfrm>
          <a:off x="14611350" y="140180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71645</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F6F3CD96-5E0D-4A17-806B-1E91D9EC52F2}"/>
            </a:ext>
          </a:extLst>
        </xdr:cNvPr>
        <xdr:cNvSpPr txBox="1"/>
      </xdr:nvSpPr>
      <xdr:spPr>
        <a:xfrm>
          <a:off x="14735175" y="12708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124968</xdr:rowOff>
    </xdr:from>
    <xdr:to>
      <xdr:col>86</xdr:col>
      <xdr:colOff>25400</xdr:colOff>
      <xdr:row>79</xdr:row>
      <xdr:rowOff>124968</xdr:rowOff>
    </xdr:to>
    <xdr:cxnSp macro="">
      <xdr:nvCxnSpPr>
        <xdr:cNvPr id="655" name="直線コネクタ 654">
          <a:extLst>
            <a:ext uri="{FF2B5EF4-FFF2-40B4-BE49-F238E27FC236}">
              <a16:creationId xmlns:a16="http://schemas.microsoft.com/office/drawing/2014/main" id="{B8CFCECE-DB56-4E65-9462-59C6A9B1CD13}"/>
            </a:ext>
          </a:extLst>
        </xdr:cNvPr>
        <xdr:cNvCxnSpPr/>
      </xdr:nvCxnSpPr>
      <xdr:spPr>
        <a:xfrm>
          <a:off x="14611350" y="129233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51325</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2F259F18-06CF-49C2-A19A-589E394F6EEB}"/>
            </a:ext>
          </a:extLst>
        </xdr:cNvPr>
        <xdr:cNvSpPr txBox="1"/>
      </xdr:nvSpPr>
      <xdr:spPr>
        <a:xfrm>
          <a:off x="14735175" y="13335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28448</xdr:rowOff>
    </xdr:from>
    <xdr:to>
      <xdr:col>85</xdr:col>
      <xdr:colOff>177800</xdr:colOff>
      <xdr:row>83</xdr:row>
      <xdr:rowOff>130048</xdr:rowOff>
    </xdr:to>
    <xdr:sp macro="" textlink="">
      <xdr:nvSpPr>
        <xdr:cNvPr id="657" name="フローチャート: 判断 656">
          <a:extLst>
            <a:ext uri="{FF2B5EF4-FFF2-40B4-BE49-F238E27FC236}">
              <a16:creationId xmlns:a16="http://schemas.microsoft.com/office/drawing/2014/main" id="{32279AFA-84AB-4E52-95F3-4B17E40982D5}"/>
            </a:ext>
          </a:extLst>
        </xdr:cNvPr>
        <xdr:cNvSpPr/>
      </xdr:nvSpPr>
      <xdr:spPr>
        <a:xfrm>
          <a:off x="14649450" y="134809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5587</xdr:rowOff>
    </xdr:from>
    <xdr:to>
      <xdr:col>81</xdr:col>
      <xdr:colOff>101600</xdr:colOff>
      <xdr:row>83</xdr:row>
      <xdr:rowOff>107187</xdr:rowOff>
    </xdr:to>
    <xdr:sp macro="" textlink="">
      <xdr:nvSpPr>
        <xdr:cNvPr id="658" name="フローチャート: 判断 657">
          <a:extLst>
            <a:ext uri="{FF2B5EF4-FFF2-40B4-BE49-F238E27FC236}">
              <a16:creationId xmlns:a16="http://schemas.microsoft.com/office/drawing/2014/main" id="{AE2CED2D-54E5-4A76-8D1D-2F14BE8E58D9}"/>
            </a:ext>
          </a:extLst>
        </xdr:cNvPr>
        <xdr:cNvSpPr/>
      </xdr:nvSpPr>
      <xdr:spPr>
        <a:xfrm>
          <a:off x="13887450" y="134580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39878</xdr:rowOff>
    </xdr:from>
    <xdr:to>
      <xdr:col>76</xdr:col>
      <xdr:colOff>165100</xdr:colOff>
      <xdr:row>83</xdr:row>
      <xdr:rowOff>141478</xdr:rowOff>
    </xdr:to>
    <xdr:sp macro="" textlink="">
      <xdr:nvSpPr>
        <xdr:cNvPr id="659" name="フローチャート: 判断 658">
          <a:extLst>
            <a:ext uri="{FF2B5EF4-FFF2-40B4-BE49-F238E27FC236}">
              <a16:creationId xmlns:a16="http://schemas.microsoft.com/office/drawing/2014/main" id="{702A1BB0-4C9E-4F64-9E34-BCEDC94EBB5F}"/>
            </a:ext>
          </a:extLst>
        </xdr:cNvPr>
        <xdr:cNvSpPr/>
      </xdr:nvSpPr>
      <xdr:spPr>
        <a:xfrm>
          <a:off x="13096875" y="134891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115315</xdr:rowOff>
    </xdr:from>
    <xdr:to>
      <xdr:col>72</xdr:col>
      <xdr:colOff>38100</xdr:colOff>
      <xdr:row>83</xdr:row>
      <xdr:rowOff>45465</xdr:rowOff>
    </xdr:to>
    <xdr:sp macro="" textlink="">
      <xdr:nvSpPr>
        <xdr:cNvPr id="660" name="フローチャート: 判断 659">
          <a:extLst>
            <a:ext uri="{FF2B5EF4-FFF2-40B4-BE49-F238E27FC236}">
              <a16:creationId xmlns:a16="http://schemas.microsoft.com/office/drawing/2014/main" id="{9DABEB61-186F-4D8E-A67E-F0A60D181831}"/>
            </a:ext>
          </a:extLst>
        </xdr:cNvPr>
        <xdr:cNvSpPr/>
      </xdr:nvSpPr>
      <xdr:spPr>
        <a:xfrm>
          <a:off x="12296775" y="134026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53594</xdr:rowOff>
    </xdr:from>
    <xdr:to>
      <xdr:col>67</xdr:col>
      <xdr:colOff>101600</xdr:colOff>
      <xdr:row>82</xdr:row>
      <xdr:rowOff>155194</xdr:rowOff>
    </xdr:to>
    <xdr:sp macro="" textlink="">
      <xdr:nvSpPr>
        <xdr:cNvPr id="661" name="フローチャート: 判断 660">
          <a:extLst>
            <a:ext uri="{FF2B5EF4-FFF2-40B4-BE49-F238E27FC236}">
              <a16:creationId xmlns:a16="http://schemas.microsoft.com/office/drawing/2014/main" id="{36428D7E-5886-4D48-86F2-A187C73EB2EC}"/>
            </a:ext>
          </a:extLst>
        </xdr:cNvPr>
        <xdr:cNvSpPr/>
      </xdr:nvSpPr>
      <xdr:spPr>
        <a:xfrm>
          <a:off x="11487150" y="1333779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52B54EE-45C2-4BBE-AE05-D28693975E9C}"/>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90C72A2-9D2F-4431-A355-B6A753EA06A2}"/>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41B4236-D693-4CA1-81BD-EAD58A2BD2ED}"/>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6A7A1A4-ED7A-4DA4-A05B-2D3248ED6E75}"/>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61E7FA5-99A0-40BA-9FBE-663FA924AA67}"/>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667" name="楕円 666">
          <a:extLst>
            <a:ext uri="{FF2B5EF4-FFF2-40B4-BE49-F238E27FC236}">
              <a16:creationId xmlns:a16="http://schemas.microsoft.com/office/drawing/2014/main" id="{7F74003B-5289-489C-B704-A477C712776A}"/>
            </a:ext>
          </a:extLst>
        </xdr:cNvPr>
        <xdr:cNvSpPr/>
      </xdr:nvSpPr>
      <xdr:spPr>
        <a:xfrm>
          <a:off x="14649450" y="136182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160038</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8DF79C32-A0E2-49F8-B382-21DA7F5B2FF2}"/>
            </a:ext>
          </a:extLst>
        </xdr:cNvPr>
        <xdr:cNvSpPr txBox="1"/>
      </xdr:nvSpPr>
      <xdr:spPr>
        <a:xfrm>
          <a:off x="14735175" y="13612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119887</xdr:rowOff>
    </xdr:from>
    <xdr:to>
      <xdr:col>81</xdr:col>
      <xdr:colOff>101600</xdr:colOff>
      <xdr:row>84</xdr:row>
      <xdr:rowOff>50037</xdr:rowOff>
    </xdr:to>
    <xdr:sp macro="" textlink="">
      <xdr:nvSpPr>
        <xdr:cNvPr id="669" name="楕円 668">
          <a:extLst>
            <a:ext uri="{FF2B5EF4-FFF2-40B4-BE49-F238E27FC236}">
              <a16:creationId xmlns:a16="http://schemas.microsoft.com/office/drawing/2014/main" id="{DFBCEB99-2768-4821-90A1-773F14549721}"/>
            </a:ext>
          </a:extLst>
        </xdr:cNvPr>
        <xdr:cNvSpPr/>
      </xdr:nvSpPr>
      <xdr:spPr>
        <a:xfrm>
          <a:off x="13887450" y="135723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170687</xdr:rowOff>
    </xdr:from>
    <xdr:to>
      <xdr:col>85</xdr:col>
      <xdr:colOff>127000</xdr:colOff>
      <xdr:row>84</xdr:row>
      <xdr:rowOff>60961</xdr:rowOff>
    </xdr:to>
    <xdr:cxnSp macro="">
      <xdr:nvCxnSpPr>
        <xdr:cNvPr id="670" name="直線コネクタ 669">
          <a:extLst>
            <a:ext uri="{FF2B5EF4-FFF2-40B4-BE49-F238E27FC236}">
              <a16:creationId xmlns:a16="http://schemas.microsoft.com/office/drawing/2014/main" id="{D292F745-BCDC-449B-BD19-22AE719CECF8}"/>
            </a:ext>
          </a:extLst>
        </xdr:cNvPr>
        <xdr:cNvCxnSpPr/>
      </xdr:nvCxnSpPr>
      <xdr:spPr>
        <a:xfrm>
          <a:off x="13935075" y="13610462"/>
          <a:ext cx="762000" cy="6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69596</xdr:rowOff>
    </xdr:from>
    <xdr:to>
      <xdr:col>76</xdr:col>
      <xdr:colOff>165100</xdr:colOff>
      <xdr:row>86</xdr:row>
      <xdr:rowOff>171196</xdr:rowOff>
    </xdr:to>
    <xdr:sp macro="" textlink="">
      <xdr:nvSpPr>
        <xdr:cNvPr id="671" name="楕円 670">
          <a:extLst>
            <a:ext uri="{FF2B5EF4-FFF2-40B4-BE49-F238E27FC236}">
              <a16:creationId xmlns:a16="http://schemas.microsoft.com/office/drawing/2014/main" id="{E24BD919-EF61-47CE-A7BE-DDD90E8FB569}"/>
            </a:ext>
          </a:extLst>
        </xdr:cNvPr>
        <xdr:cNvSpPr/>
      </xdr:nvSpPr>
      <xdr:spPr>
        <a:xfrm>
          <a:off x="13096875" y="140014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170687</xdr:rowOff>
    </xdr:from>
    <xdr:to>
      <xdr:col>81</xdr:col>
      <xdr:colOff>50800</xdr:colOff>
      <xdr:row>86</xdr:row>
      <xdr:rowOff>120396</xdr:rowOff>
    </xdr:to>
    <xdr:cxnSp macro="">
      <xdr:nvCxnSpPr>
        <xdr:cNvPr id="672" name="直線コネクタ 671">
          <a:extLst>
            <a:ext uri="{FF2B5EF4-FFF2-40B4-BE49-F238E27FC236}">
              <a16:creationId xmlns:a16="http://schemas.microsoft.com/office/drawing/2014/main" id="{ACDC1E5E-89DB-4D92-B3EA-0298E984A7F6}"/>
            </a:ext>
          </a:extLst>
        </xdr:cNvPr>
        <xdr:cNvCxnSpPr/>
      </xdr:nvCxnSpPr>
      <xdr:spPr>
        <a:xfrm flipV="1">
          <a:off x="13144500" y="13610462"/>
          <a:ext cx="790575" cy="44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12446</xdr:rowOff>
    </xdr:from>
    <xdr:to>
      <xdr:col>72</xdr:col>
      <xdr:colOff>38100</xdr:colOff>
      <xdr:row>86</xdr:row>
      <xdr:rowOff>114046</xdr:rowOff>
    </xdr:to>
    <xdr:sp macro="" textlink="">
      <xdr:nvSpPr>
        <xdr:cNvPr id="673" name="楕円 672">
          <a:extLst>
            <a:ext uri="{FF2B5EF4-FFF2-40B4-BE49-F238E27FC236}">
              <a16:creationId xmlns:a16="http://schemas.microsoft.com/office/drawing/2014/main" id="{DDFDC157-75EB-4DF8-9849-DDB5A82F7332}"/>
            </a:ext>
          </a:extLst>
        </xdr:cNvPr>
        <xdr:cNvSpPr/>
      </xdr:nvSpPr>
      <xdr:spPr>
        <a:xfrm>
          <a:off x="12296775" y="1394434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63246</xdr:rowOff>
    </xdr:from>
    <xdr:to>
      <xdr:col>76</xdr:col>
      <xdr:colOff>114300</xdr:colOff>
      <xdr:row>86</xdr:row>
      <xdr:rowOff>120396</xdr:rowOff>
    </xdr:to>
    <xdr:cxnSp macro="">
      <xdr:nvCxnSpPr>
        <xdr:cNvPr id="674" name="直線コネクタ 673">
          <a:extLst>
            <a:ext uri="{FF2B5EF4-FFF2-40B4-BE49-F238E27FC236}">
              <a16:creationId xmlns:a16="http://schemas.microsoft.com/office/drawing/2014/main" id="{47659775-F604-489A-802E-2FC20701BBE0}"/>
            </a:ext>
          </a:extLst>
        </xdr:cNvPr>
        <xdr:cNvCxnSpPr/>
      </xdr:nvCxnSpPr>
      <xdr:spPr>
        <a:xfrm>
          <a:off x="12344400" y="14001496"/>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122174</xdr:rowOff>
    </xdr:from>
    <xdr:to>
      <xdr:col>67</xdr:col>
      <xdr:colOff>101600</xdr:colOff>
      <xdr:row>86</xdr:row>
      <xdr:rowOff>52324</xdr:rowOff>
    </xdr:to>
    <xdr:sp macro="" textlink="">
      <xdr:nvSpPr>
        <xdr:cNvPr id="675" name="楕円 674">
          <a:extLst>
            <a:ext uri="{FF2B5EF4-FFF2-40B4-BE49-F238E27FC236}">
              <a16:creationId xmlns:a16="http://schemas.microsoft.com/office/drawing/2014/main" id="{520418B3-464E-4F40-99BA-45EDECD8C238}"/>
            </a:ext>
          </a:extLst>
        </xdr:cNvPr>
        <xdr:cNvSpPr/>
      </xdr:nvSpPr>
      <xdr:spPr>
        <a:xfrm>
          <a:off x="11487150" y="1389849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1524</xdr:rowOff>
    </xdr:from>
    <xdr:to>
      <xdr:col>71</xdr:col>
      <xdr:colOff>177800</xdr:colOff>
      <xdr:row>86</xdr:row>
      <xdr:rowOff>63246</xdr:rowOff>
    </xdr:to>
    <xdr:cxnSp macro="">
      <xdr:nvCxnSpPr>
        <xdr:cNvPr id="676" name="直線コネクタ 675">
          <a:extLst>
            <a:ext uri="{FF2B5EF4-FFF2-40B4-BE49-F238E27FC236}">
              <a16:creationId xmlns:a16="http://schemas.microsoft.com/office/drawing/2014/main" id="{3D04DE42-AA49-4534-8EFF-E051A4E56157}"/>
            </a:ext>
          </a:extLst>
        </xdr:cNvPr>
        <xdr:cNvCxnSpPr/>
      </xdr:nvCxnSpPr>
      <xdr:spPr>
        <a:xfrm>
          <a:off x="11534775" y="13936599"/>
          <a:ext cx="809625"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123714</xdr:rowOff>
    </xdr:from>
    <xdr:ext cx="405111" cy="259045"/>
    <xdr:sp macro="" textlink="">
      <xdr:nvSpPr>
        <xdr:cNvPr id="677" name="n_1aveValue【消防施設】&#10;有形固定資産減価償却率">
          <a:extLst>
            <a:ext uri="{FF2B5EF4-FFF2-40B4-BE49-F238E27FC236}">
              <a16:creationId xmlns:a16="http://schemas.microsoft.com/office/drawing/2014/main" id="{AA1168D4-68EE-4C93-B9CA-4FD42F1C05CE}"/>
            </a:ext>
          </a:extLst>
        </xdr:cNvPr>
        <xdr:cNvSpPr txBox="1"/>
      </xdr:nvSpPr>
      <xdr:spPr>
        <a:xfrm>
          <a:off x="13745219" y="13252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158005</xdr:rowOff>
    </xdr:from>
    <xdr:ext cx="405111" cy="259045"/>
    <xdr:sp macro="" textlink="">
      <xdr:nvSpPr>
        <xdr:cNvPr id="678" name="n_2aveValue【消防施設】&#10;有形固定資産減価償却率">
          <a:extLst>
            <a:ext uri="{FF2B5EF4-FFF2-40B4-BE49-F238E27FC236}">
              <a16:creationId xmlns:a16="http://schemas.microsoft.com/office/drawing/2014/main" id="{A78A2F31-A807-41D7-A0C2-D97A5072ADBF}"/>
            </a:ext>
          </a:extLst>
        </xdr:cNvPr>
        <xdr:cNvSpPr txBox="1"/>
      </xdr:nvSpPr>
      <xdr:spPr>
        <a:xfrm>
          <a:off x="12964169" y="1328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61992</xdr:rowOff>
    </xdr:from>
    <xdr:ext cx="405111" cy="259045"/>
    <xdr:sp macro="" textlink="">
      <xdr:nvSpPr>
        <xdr:cNvPr id="679" name="n_3aveValue【消防施設】&#10;有形固定資産減価償却率">
          <a:extLst>
            <a:ext uri="{FF2B5EF4-FFF2-40B4-BE49-F238E27FC236}">
              <a16:creationId xmlns:a16="http://schemas.microsoft.com/office/drawing/2014/main" id="{8DB7CACF-A2C2-4CED-BD2A-1B3696C1C020}"/>
            </a:ext>
          </a:extLst>
        </xdr:cNvPr>
        <xdr:cNvSpPr txBox="1"/>
      </xdr:nvSpPr>
      <xdr:spPr>
        <a:xfrm>
          <a:off x="12164069" y="13190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271</xdr:rowOff>
    </xdr:from>
    <xdr:ext cx="405111" cy="259045"/>
    <xdr:sp macro="" textlink="">
      <xdr:nvSpPr>
        <xdr:cNvPr id="680" name="n_4aveValue【消防施設】&#10;有形固定資産減価償却率">
          <a:extLst>
            <a:ext uri="{FF2B5EF4-FFF2-40B4-BE49-F238E27FC236}">
              <a16:creationId xmlns:a16="http://schemas.microsoft.com/office/drawing/2014/main" id="{9179802D-AE41-4A06-9DD3-0C72B812950B}"/>
            </a:ext>
          </a:extLst>
        </xdr:cNvPr>
        <xdr:cNvSpPr txBox="1"/>
      </xdr:nvSpPr>
      <xdr:spPr>
        <a:xfrm>
          <a:off x="11354444" y="131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41164</xdr:rowOff>
    </xdr:from>
    <xdr:ext cx="405111" cy="259045"/>
    <xdr:sp macro="" textlink="">
      <xdr:nvSpPr>
        <xdr:cNvPr id="681" name="n_1mainValue【消防施設】&#10;有形固定資産減価償却率">
          <a:extLst>
            <a:ext uri="{FF2B5EF4-FFF2-40B4-BE49-F238E27FC236}">
              <a16:creationId xmlns:a16="http://schemas.microsoft.com/office/drawing/2014/main" id="{58B5AEF9-5846-4304-B756-1B00565EDAB8}"/>
            </a:ext>
          </a:extLst>
        </xdr:cNvPr>
        <xdr:cNvSpPr txBox="1"/>
      </xdr:nvSpPr>
      <xdr:spPr>
        <a:xfrm>
          <a:off x="13745219" y="13652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162323</xdr:rowOff>
    </xdr:from>
    <xdr:ext cx="405111" cy="259045"/>
    <xdr:sp macro="" textlink="">
      <xdr:nvSpPr>
        <xdr:cNvPr id="682" name="n_2mainValue【消防施設】&#10;有形固定資産減価償却率">
          <a:extLst>
            <a:ext uri="{FF2B5EF4-FFF2-40B4-BE49-F238E27FC236}">
              <a16:creationId xmlns:a16="http://schemas.microsoft.com/office/drawing/2014/main" id="{F55DB816-1781-4B52-B71D-DDFB1CFB7CD7}"/>
            </a:ext>
          </a:extLst>
        </xdr:cNvPr>
        <xdr:cNvSpPr txBox="1"/>
      </xdr:nvSpPr>
      <xdr:spPr>
        <a:xfrm>
          <a:off x="12964169" y="14094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105173</xdr:rowOff>
    </xdr:from>
    <xdr:ext cx="405111" cy="259045"/>
    <xdr:sp macro="" textlink="">
      <xdr:nvSpPr>
        <xdr:cNvPr id="683" name="n_3mainValue【消防施設】&#10;有形固定資産減価償却率">
          <a:extLst>
            <a:ext uri="{FF2B5EF4-FFF2-40B4-BE49-F238E27FC236}">
              <a16:creationId xmlns:a16="http://schemas.microsoft.com/office/drawing/2014/main" id="{4BAB9407-2CFE-4FBB-9347-DFC3E4EC847A}"/>
            </a:ext>
          </a:extLst>
        </xdr:cNvPr>
        <xdr:cNvSpPr txBox="1"/>
      </xdr:nvSpPr>
      <xdr:spPr>
        <a:xfrm>
          <a:off x="12164069" y="1403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43451</xdr:rowOff>
    </xdr:from>
    <xdr:ext cx="405111" cy="259045"/>
    <xdr:sp macro="" textlink="">
      <xdr:nvSpPr>
        <xdr:cNvPr id="684" name="n_4mainValue【消防施設】&#10;有形固定資産減価償却率">
          <a:extLst>
            <a:ext uri="{FF2B5EF4-FFF2-40B4-BE49-F238E27FC236}">
              <a16:creationId xmlns:a16="http://schemas.microsoft.com/office/drawing/2014/main" id="{CB9613DF-840C-4F93-B848-F0EE9C880DA4}"/>
            </a:ext>
          </a:extLst>
        </xdr:cNvPr>
        <xdr:cNvSpPr txBox="1"/>
      </xdr:nvSpPr>
      <xdr:spPr>
        <a:xfrm>
          <a:off x="11354444" y="13981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9ACB0289-61A2-47D7-B5A3-3194DBEBD4A3}"/>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6C840D9B-2611-43FB-BA79-ECAA05B39120}"/>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786B1478-A4AD-43A2-9CCD-1FBCEE74D7F5}"/>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CB03F295-22FD-4521-ABFF-3EA925182B77}"/>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9E377D87-FFE4-4058-ACA4-728589D187B4}"/>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25C1EC9D-585F-439F-BD3D-46A7222E882F}"/>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FF8DD691-09AD-4647-973D-A949554ACA8F}"/>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369515BC-2EC1-4026-B13D-9A67A7426D3B}"/>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6DBBCE66-4CED-44AE-931D-EB0238E274BA}"/>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17970A45-AC44-49F6-A18F-C3D970CE5592}"/>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B37B3B2C-4495-4D61-8C89-76D3DAD31B8F}"/>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B1B52967-D6D2-4348-ADAB-67C0A29C6499}"/>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AFF11334-FFA1-44EE-9BEA-08A0CE806CE1}"/>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25F1B3A8-FB5E-4023-A06A-D6F88E84891C}"/>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12D7D216-CA23-47CC-9D8E-00D872A1196A}"/>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3D5F23A2-0174-454B-95F5-098B75F20E84}"/>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CE691574-3163-4DA9-A68F-3A828DF76575}"/>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C0B21EBC-96BF-4EAC-A50B-4744D33C1E96}"/>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16A318DB-00C4-492C-8E90-38CD2B56B05A}"/>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FEC747B5-C141-438C-ABA1-95FFF3A6DCC2}"/>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DC76FA89-F5D3-4C90-A396-C5013CB67C32}"/>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85</xdr:row>
      <xdr:rowOff>136398</xdr:rowOff>
    </xdr:to>
    <xdr:cxnSp macro="">
      <xdr:nvCxnSpPr>
        <xdr:cNvPr id="706" name="直線コネクタ 705">
          <a:extLst>
            <a:ext uri="{FF2B5EF4-FFF2-40B4-BE49-F238E27FC236}">
              <a16:creationId xmlns:a16="http://schemas.microsoft.com/office/drawing/2014/main" id="{D54707C1-F871-4616-AEB4-ADDE1F183665}"/>
            </a:ext>
          </a:extLst>
        </xdr:cNvPr>
        <xdr:cNvCxnSpPr/>
      </xdr:nvCxnSpPr>
      <xdr:spPr>
        <a:xfrm flipV="1">
          <a:off x="19954239" y="12554713"/>
          <a:ext cx="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07" name="【消防施設】&#10;一人当たり面積最小値テキスト">
          <a:extLst>
            <a:ext uri="{FF2B5EF4-FFF2-40B4-BE49-F238E27FC236}">
              <a16:creationId xmlns:a16="http://schemas.microsoft.com/office/drawing/2014/main" id="{3174A3E5-DC4F-42F8-84A3-FA71FBDA4403}"/>
            </a:ext>
          </a:extLst>
        </xdr:cNvPr>
        <xdr:cNvSpPr txBox="1"/>
      </xdr:nvSpPr>
      <xdr:spPr>
        <a:xfrm>
          <a:off x="19992975" y="1391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08" name="直線コネクタ 707">
          <a:extLst>
            <a:ext uri="{FF2B5EF4-FFF2-40B4-BE49-F238E27FC236}">
              <a16:creationId xmlns:a16="http://schemas.microsoft.com/office/drawing/2014/main" id="{A5052511-7EAE-4B37-82B6-924AEAABECFA}"/>
            </a:ext>
          </a:extLst>
        </xdr:cNvPr>
        <xdr:cNvCxnSpPr/>
      </xdr:nvCxnSpPr>
      <xdr:spPr>
        <a:xfrm>
          <a:off x="19878675" y="139095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709" name="【消防施設】&#10;一人当たり面積最大値テキスト">
          <a:extLst>
            <a:ext uri="{FF2B5EF4-FFF2-40B4-BE49-F238E27FC236}">
              <a16:creationId xmlns:a16="http://schemas.microsoft.com/office/drawing/2014/main" id="{C6F3234B-BD22-4742-9178-93A4C7D3AC85}"/>
            </a:ext>
          </a:extLst>
        </xdr:cNvPr>
        <xdr:cNvSpPr txBox="1"/>
      </xdr:nvSpPr>
      <xdr:spPr>
        <a:xfrm>
          <a:off x="19992975" y="1234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710" name="直線コネクタ 709">
          <a:extLst>
            <a:ext uri="{FF2B5EF4-FFF2-40B4-BE49-F238E27FC236}">
              <a16:creationId xmlns:a16="http://schemas.microsoft.com/office/drawing/2014/main" id="{02C54780-10F2-497A-A04E-1C2CBD92507D}"/>
            </a:ext>
          </a:extLst>
        </xdr:cNvPr>
        <xdr:cNvCxnSpPr/>
      </xdr:nvCxnSpPr>
      <xdr:spPr>
        <a:xfrm>
          <a:off x="19878675" y="125547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165625</xdr:rowOff>
    </xdr:from>
    <xdr:ext cx="469744" cy="259045"/>
    <xdr:sp macro="" textlink="">
      <xdr:nvSpPr>
        <xdr:cNvPr id="711" name="【消防施設】&#10;一人当たり面積平均値テキスト">
          <a:extLst>
            <a:ext uri="{FF2B5EF4-FFF2-40B4-BE49-F238E27FC236}">
              <a16:creationId xmlns:a16="http://schemas.microsoft.com/office/drawing/2014/main" id="{B5D0C128-508C-4495-AD64-DAE1EFC8D541}"/>
            </a:ext>
          </a:extLst>
        </xdr:cNvPr>
        <xdr:cNvSpPr txBox="1"/>
      </xdr:nvSpPr>
      <xdr:spPr>
        <a:xfrm>
          <a:off x="19992975" y="13287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142748</xdr:rowOff>
    </xdr:from>
    <xdr:to>
      <xdr:col>116</xdr:col>
      <xdr:colOff>114300</xdr:colOff>
      <xdr:row>83</xdr:row>
      <xdr:rowOff>72898</xdr:rowOff>
    </xdr:to>
    <xdr:sp macro="" textlink="">
      <xdr:nvSpPr>
        <xdr:cNvPr id="712" name="フローチャート: 判断 711">
          <a:extLst>
            <a:ext uri="{FF2B5EF4-FFF2-40B4-BE49-F238E27FC236}">
              <a16:creationId xmlns:a16="http://schemas.microsoft.com/office/drawing/2014/main" id="{37C7C881-2947-401D-B085-3F2A189CB66C}"/>
            </a:ext>
          </a:extLst>
        </xdr:cNvPr>
        <xdr:cNvSpPr/>
      </xdr:nvSpPr>
      <xdr:spPr>
        <a:xfrm>
          <a:off x="19897725" y="134332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163322</xdr:rowOff>
    </xdr:from>
    <xdr:to>
      <xdr:col>112</xdr:col>
      <xdr:colOff>38100</xdr:colOff>
      <xdr:row>83</xdr:row>
      <xdr:rowOff>93472</xdr:rowOff>
    </xdr:to>
    <xdr:sp macro="" textlink="">
      <xdr:nvSpPr>
        <xdr:cNvPr id="713" name="フローチャート: 判断 712">
          <a:extLst>
            <a:ext uri="{FF2B5EF4-FFF2-40B4-BE49-F238E27FC236}">
              <a16:creationId xmlns:a16="http://schemas.microsoft.com/office/drawing/2014/main" id="{BEADDC3B-A3C1-4BD2-8659-A7D404A09A67}"/>
            </a:ext>
          </a:extLst>
        </xdr:cNvPr>
        <xdr:cNvSpPr/>
      </xdr:nvSpPr>
      <xdr:spPr>
        <a:xfrm>
          <a:off x="19154775" y="134475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103887</xdr:rowOff>
    </xdr:from>
    <xdr:to>
      <xdr:col>107</xdr:col>
      <xdr:colOff>101600</xdr:colOff>
      <xdr:row>84</xdr:row>
      <xdr:rowOff>34037</xdr:rowOff>
    </xdr:to>
    <xdr:sp macro="" textlink="">
      <xdr:nvSpPr>
        <xdr:cNvPr id="714" name="フローチャート: 判断 713">
          <a:extLst>
            <a:ext uri="{FF2B5EF4-FFF2-40B4-BE49-F238E27FC236}">
              <a16:creationId xmlns:a16="http://schemas.microsoft.com/office/drawing/2014/main" id="{58B8890D-7880-428B-BE03-E5FBB52DFBB3}"/>
            </a:ext>
          </a:extLst>
        </xdr:cNvPr>
        <xdr:cNvSpPr/>
      </xdr:nvSpPr>
      <xdr:spPr>
        <a:xfrm>
          <a:off x="18345150" y="1355636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715" name="フローチャート: 判断 714">
          <a:extLst>
            <a:ext uri="{FF2B5EF4-FFF2-40B4-BE49-F238E27FC236}">
              <a16:creationId xmlns:a16="http://schemas.microsoft.com/office/drawing/2014/main" id="{4351A3DF-BA32-4439-9DC9-8A2ADA79A420}"/>
            </a:ext>
          </a:extLst>
        </xdr:cNvPr>
        <xdr:cNvSpPr/>
      </xdr:nvSpPr>
      <xdr:spPr>
        <a:xfrm>
          <a:off x="17554575" y="135623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124461</xdr:rowOff>
    </xdr:from>
    <xdr:to>
      <xdr:col>98</xdr:col>
      <xdr:colOff>38100</xdr:colOff>
      <xdr:row>84</xdr:row>
      <xdr:rowOff>54611</xdr:rowOff>
    </xdr:to>
    <xdr:sp macro="" textlink="">
      <xdr:nvSpPr>
        <xdr:cNvPr id="716" name="フローチャート: 判断 715">
          <a:extLst>
            <a:ext uri="{FF2B5EF4-FFF2-40B4-BE49-F238E27FC236}">
              <a16:creationId xmlns:a16="http://schemas.microsoft.com/office/drawing/2014/main" id="{5C3B0B63-BF39-467C-AC08-08E730CF939B}"/>
            </a:ext>
          </a:extLst>
        </xdr:cNvPr>
        <xdr:cNvSpPr/>
      </xdr:nvSpPr>
      <xdr:spPr>
        <a:xfrm>
          <a:off x="16754475" y="135705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B43BAF3-082F-428D-8BBE-38D0D861896C}"/>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E35F582-F623-4BBE-BB49-9EC5D26F1BBB}"/>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6EE14AE-43DA-4538-AEFD-B9961C0DCCA7}"/>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A7AD937-A305-4973-ABB4-DD113F6FDE38}"/>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720BD8AE-C553-422D-AF5A-7A0E3B5F3D67}"/>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92456</xdr:rowOff>
    </xdr:from>
    <xdr:to>
      <xdr:col>116</xdr:col>
      <xdr:colOff>114300</xdr:colOff>
      <xdr:row>85</xdr:row>
      <xdr:rowOff>22606</xdr:rowOff>
    </xdr:to>
    <xdr:sp macro="" textlink="">
      <xdr:nvSpPr>
        <xdr:cNvPr id="722" name="楕円 721">
          <a:extLst>
            <a:ext uri="{FF2B5EF4-FFF2-40B4-BE49-F238E27FC236}">
              <a16:creationId xmlns:a16="http://schemas.microsoft.com/office/drawing/2014/main" id="{73C9008B-F133-4364-8F2E-C899C6A90B89}"/>
            </a:ext>
          </a:extLst>
        </xdr:cNvPr>
        <xdr:cNvSpPr/>
      </xdr:nvSpPr>
      <xdr:spPr>
        <a:xfrm>
          <a:off x="19897725" y="137036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70883</xdr:rowOff>
    </xdr:from>
    <xdr:ext cx="469744" cy="259045"/>
    <xdr:sp macro="" textlink="">
      <xdr:nvSpPr>
        <xdr:cNvPr id="723" name="【消防施設】&#10;一人当たり面積該当値テキスト">
          <a:extLst>
            <a:ext uri="{FF2B5EF4-FFF2-40B4-BE49-F238E27FC236}">
              <a16:creationId xmlns:a16="http://schemas.microsoft.com/office/drawing/2014/main" id="{ACEAF52B-A387-4694-8C7F-98F8C49E5AB0}"/>
            </a:ext>
          </a:extLst>
        </xdr:cNvPr>
        <xdr:cNvSpPr txBox="1"/>
      </xdr:nvSpPr>
      <xdr:spPr>
        <a:xfrm>
          <a:off x="19992975" y="1367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28448</xdr:rowOff>
    </xdr:from>
    <xdr:to>
      <xdr:col>112</xdr:col>
      <xdr:colOff>38100</xdr:colOff>
      <xdr:row>85</xdr:row>
      <xdr:rowOff>130048</xdr:rowOff>
    </xdr:to>
    <xdr:sp macro="" textlink="">
      <xdr:nvSpPr>
        <xdr:cNvPr id="724" name="楕円 723">
          <a:extLst>
            <a:ext uri="{FF2B5EF4-FFF2-40B4-BE49-F238E27FC236}">
              <a16:creationId xmlns:a16="http://schemas.microsoft.com/office/drawing/2014/main" id="{7A2513EA-EC2E-480C-A382-0284CCA18C04}"/>
            </a:ext>
          </a:extLst>
        </xdr:cNvPr>
        <xdr:cNvSpPr/>
      </xdr:nvSpPr>
      <xdr:spPr>
        <a:xfrm>
          <a:off x="19154775" y="1380477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143256</xdr:rowOff>
    </xdr:from>
    <xdr:to>
      <xdr:col>116</xdr:col>
      <xdr:colOff>63500</xdr:colOff>
      <xdr:row>85</xdr:row>
      <xdr:rowOff>79248</xdr:rowOff>
    </xdr:to>
    <xdr:cxnSp macro="">
      <xdr:nvCxnSpPr>
        <xdr:cNvPr id="725" name="直線コネクタ 724">
          <a:extLst>
            <a:ext uri="{FF2B5EF4-FFF2-40B4-BE49-F238E27FC236}">
              <a16:creationId xmlns:a16="http://schemas.microsoft.com/office/drawing/2014/main" id="{99A6A29B-46F7-4F67-93A4-18B92DB9515E}"/>
            </a:ext>
          </a:extLst>
        </xdr:cNvPr>
        <xdr:cNvCxnSpPr/>
      </xdr:nvCxnSpPr>
      <xdr:spPr>
        <a:xfrm flipV="1">
          <a:off x="19202400" y="13751306"/>
          <a:ext cx="752475" cy="10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30735</xdr:rowOff>
    </xdr:from>
    <xdr:to>
      <xdr:col>107</xdr:col>
      <xdr:colOff>101600</xdr:colOff>
      <xdr:row>85</xdr:row>
      <xdr:rowOff>132335</xdr:rowOff>
    </xdr:to>
    <xdr:sp macro="" textlink="">
      <xdr:nvSpPr>
        <xdr:cNvPr id="726" name="楕円 725">
          <a:extLst>
            <a:ext uri="{FF2B5EF4-FFF2-40B4-BE49-F238E27FC236}">
              <a16:creationId xmlns:a16="http://schemas.microsoft.com/office/drawing/2014/main" id="{1DF34398-5CD4-4FC0-BE9F-349D83F49F4A}"/>
            </a:ext>
          </a:extLst>
        </xdr:cNvPr>
        <xdr:cNvSpPr/>
      </xdr:nvSpPr>
      <xdr:spPr>
        <a:xfrm>
          <a:off x="18345150" y="138007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79248</xdr:rowOff>
    </xdr:from>
    <xdr:to>
      <xdr:col>111</xdr:col>
      <xdr:colOff>177800</xdr:colOff>
      <xdr:row>85</xdr:row>
      <xdr:rowOff>81535</xdr:rowOff>
    </xdr:to>
    <xdr:cxnSp macro="">
      <xdr:nvCxnSpPr>
        <xdr:cNvPr id="727" name="直線コネクタ 726">
          <a:extLst>
            <a:ext uri="{FF2B5EF4-FFF2-40B4-BE49-F238E27FC236}">
              <a16:creationId xmlns:a16="http://schemas.microsoft.com/office/drawing/2014/main" id="{B3F8E94B-82F9-4EB1-828A-C626D05B5402}"/>
            </a:ext>
          </a:extLst>
        </xdr:cNvPr>
        <xdr:cNvCxnSpPr/>
      </xdr:nvCxnSpPr>
      <xdr:spPr>
        <a:xfrm flipV="1">
          <a:off x="18392775" y="13852398"/>
          <a:ext cx="809625"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33020</xdr:rowOff>
    </xdr:from>
    <xdr:to>
      <xdr:col>102</xdr:col>
      <xdr:colOff>165100</xdr:colOff>
      <xdr:row>85</xdr:row>
      <xdr:rowOff>134620</xdr:rowOff>
    </xdr:to>
    <xdr:sp macro="" textlink="">
      <xdr:nvSpPr>
        <xdr:cNvPr id="728" name="楕円 727">
          <a:extLst>
            <a:ext uri="{FF2B5EF4-FFF2-40B4-BE49-F238E27FC236}">
              <a16:creationId xmlns:a16="http://schemas.microsoft.com/office/drawing/2014/main" id="{08F26591-5DBD-43F3-9ED6-6E9D1F4FBDC8}"/>
            </a:ext>
          </a:extLst>
        </xdr:cNvPr>
        <xdr:cNvSpPr/>
      </xdr:nvSpPr>
      <xdr:spPr>
        <a:xfrm>
          <a:off x="17554575" y="138029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81535</xdr:rowOff>
    </xdr:from>
    <xdr:to>
      <xdr:col>107</xdr:col>
      <xdr:colOff>50800</xdr:colOff>
      <xdr:row>85</xdr:row>
      <xdr:rowOff>83820</xdr:rowOff>
    </xdr:to>
    <xdr:cxnSp macro="">
      <xdr:nvCxnSpPr>
        <xdr:cNvPr id="729" name="直線コネクタ 728">
          <a:extLst>
            <a:ext uri="{FF2B5EF4-FFF2-40B4-BE49-F238E27FC236}">
              <a16:creationId xmlns:a16="http://schemas.microsoft.com/office/drawing/2014/main" id="{D0C277C8-10D0-4C73-84FC-B8F77E48E28D}"/>
            </a:ext>
          </a:extLst>
        </xdr:cNvPr>
        <xdr:cNvCxnSpPr/>
      </xdr:nvCxnSpPr>
      <xdr:spPr>
        <a:xfrm flipV="1">
          <a:off x="17602200" y="13857860"/>
          <a:ext cx="790575"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33020</xdr:rowOff>
    </xdr:from>
    <xdr:to>
      <xdr:col>98</xdr:col>
      <xdr:colOff>38100</xdr:colOff>
      <xdr:row>85</xdr:row>
      <xdr:rowOff>134620</xdr:rowOff>
    </xdr:to>
    <xdr:sp macro="" textlink="">
      <xdr:nvSpPr>
        <xdr:cNvPr id="730" name="楕円 729">
          <a:extLst>
            <a:ext uri="{FF2B5EF4-FFF2-40B4-BE49-F238E27FC236}">
              <a16:creationId xmlns:a16="http://schemas.microsoft.com/office/drawing/2014/main" id="{A9D8D0C4-297E-4119-9AF5-C6F28B400D4A}"/>
            </a:ext>
          </a:extLst>
        </xdr:cNvPr>
        <xdr:cNvSpPr/>
      </xdr:nvSpPr>
      <xdr:spPr>
        <a:xfrm>
          <a:off x="16754475" y="138029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83820</xdr:rowOff>
    </xdr:from>
    <xdr:to>
      <xdr:col>102</xdr:col>
      <xdr:colOff>114300</xdr:colOff>
      <xdr:row>85</xdr:row>
      <xdr:rowOff>83820</xdr:rowOff>
    </xdr:to>
    <xdr:cxnSp macro="">
      <xdr:nvCxnSpPr>
        <xdr:cNvPr id="731" name="直線コネクタ 730">
          <a:extLst>
            <a:ext uri="{FF2B5EF4-FFF2-40B4-BE49-F238E27FC236}">
              <a16:creationId xmlns:a16="http://schemas.microsoft.com/office/drawing/2014/main" id="{90562E64-B313-4953-AA14-BC30C01BEDD3}"/>
            </a:ext>
          </a:extLst>
        </xdr:cNvPr>
        <xdr:cNvCxnSpPr/>
      </xdr:nvCxnSpPr>
      <xdr:spPr>
        <a:xfrm>
          <a:off x="16802100" y="138601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109999</xdr:rowOff>
    </xdr:from>
    <xdr:ext cx="469744" cy="259045"/>
    <xdr:sp macro="" textlink="">
      <xdr:nvSpPr>
        <xdr:cNvPr id="732" name="n_1aveValue【消防施設】&#10;一人当たり面積">
          <a:extLst>
            <a:ext uri="{FF2B5EF4-FFF2-40B4-BE49-F238E27FC236}">
              <a16:creationId xmlns:a16="http://schemas.microsoft.com/office/drawing/2014/main" id="{6125CE46-9F2C-4E2F-B4F2-B91662850C74}"/>
            </a:ext>
          </a:extLst>
        </xdr:cNvPr>
        <xdr:cNvSpPr txBox="1"/>
      </xdr:nvSpPr>
      <xdr:spPr>
        <a:xfrm>
          <a:off x="18983402" y="1323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50564</xdr:rowOff>
    </xdr:from>
    <xdr:ext cx="469744" cy="259045"/>
    <xdr:sp macro="" textlink="">
      <xdr:nvSpPr>
        <xdr:cNvPr id="733" name="n_2aveValue【消防施設】&#10;一人当たり面積">
          <a:extLst>
            <a:ext uri="{FF2B5EF4-FFF2-40B4-BE49-F238E27FC236}">
              <a16:creationId xmlns:a16="http://schemas.microsoft.com/office/drawing/2014/main" id="{05036B6F-4A4B-40BD-8064-8D7C3AB50852}"/>
            </a:ext>
          </a:extLst>
        </xdr:cNvPr>
        <xdr:cNvSpPr txBox="1"/>
      </xdr:nvSpPr>
      <xdr:spPr>
        <a:xfrm>
          <a:off x="18183302" y="1333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734" name="n_3aveValue【消防施設】&#10;一人当たり面積">
          <a:extLst>
            <a:ext uri="{FF2B5EF4-FFF2-40B4-BE49-F238E27FC236}">
              <a16:creationId xmlns:a16="http://schemas.microsoft.com/office/drawing/2014/main" id="{D43C3A8D-E7DC-495C-9FB7-47862227787E}"/>
            </a:ext>
          </a:extLst>
        </xdr:cNvPr>
        <xdr:cNvSpPr txBox="1"/>
      </xdr:nvSpPr>
      <xdr:spPr>
        <a:xfrm>
          <a:off x="17383202" y="1334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71138</xdr:rowOff>
    </xdr:from>
    <xdr:ext cx="469744" cy="259045"/>
    <xdr:sp macro="" textlink="">
      <xdr:nvSpPr>
        <xdr:cNvPr id="735" name="n_4aveValue【消防施設】&#10;一人当たり面積">
          <a:extLst>
            <a:ext uri="{FF2B5EF4-FFF2-40B4-BE49-F238E27FC236}">
              <a16:creationId xmlns:a16="http://schemas.microsoft.com/office/drawing/2014/main" id="{AC828100-FCCA-4199-891A-33317D583C85}"/>
            </a:ext>
          </a:extLst>
        </xdr:cNvPr>
        <xdr:cNvSpPr txBox="1"/>
      </xdr:nvSpPr>
      <xdr:spPr>
        <a:xfrm>
          <a:off x="16592627" y="1335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121175</xdr:rowOff>
    </xdr:from>
    <xdr:ext cx="469744" cy="259045"/>
    <xdr:sp macro="" textlink="">
      <xdr:nvSpPr>
        <xdr:cNvPr id="736" name="n_1mainValue【消防施設】&#10;一人当たり面積">
          <a:extLst>
            <a:ext uri="{FF2B5EF4-FFF2-40B4-BE49-F238E27FC236}">
              <a16:creationId xmlns:a16="http://schemas.microsoft.com/office/drawing/2014/main" id="{5015DAC2-3E48-4FEB-AB08-EF4D74A59FAB}"/>
            </a:ext>
          </a:extLst>
        </xdr:cNvPr>
        <xdr:cNvSpPr txBox="1"/>
      </xdr:nvSpPr>
      <xdr:spPr>
        <a:xfrm>
          <a:off x="18983402" y="1389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737" name="n_2mainValue【消防施設】&#10;一人当たり面積">
          <a:extLst>
            <a:ext uri="{FF2B5EF4-FFF2-40B4-BE49-F238E27FC236}">
              <a16:creationId xmlns:a16="http://schemas.microsoft.com/office/drawing/2014/main" id="{6B3DA898-99F9-44F3-9FCF-91DC980ADA8D}"/>
            </a:ext>
          </a:extLst>
        </xdr:cNvPr>
        <xdr:cNvSpPr txBox="1"/>
      </xdr:nvSpPr>
      <xdr:spPr>
        <a:xfrm>
          <a:off x="18183302" y="1389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125747</xdr:rowOff>
    </xdr:from>
    <xdr:ext cx="469744" cy="259045"/>
    <xdr:sp macro="" textlink="">
      <xdr:nvSpPr>
        <xdr:cNvPr id="738" name="n_3mainValue【消防施設】&#10;一人当たり面積">
          <a:extLst>
            <a:ext uri="{FF2B5EF4-FFF2-40B4-BE49-F238E27FC236}">
              <a16:creationId xmlns:a16="http://schemas.microsoft.com/office/drawing/2014/main" id="{1C3C1F4D-3C3F-4780-8BB7-2BDFF2991CB5}"/>
            </a:ext>
          </a:extLst>
        </xdr:cNvPr>
        <xdr:cNvSpPr txBox="1"/>
      </xdr:nvSpPr>
      <xdr:spPr>
        <a:xfrm>
          <a:off x="17383202" y="138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125747</xdr:rowOff>
    </xdr:from>
    <xdr:ext cx="469744" cy="259045"/>
    <xdr:sp macro="" textlink="">
      <xdr:nvSpPr>
        <xdr:cNvPr id="739" name="n_4mainValue【消防施設】&#10;一人当たり面積">
          <a:extLst>
            <a:ext uri="{FF2B5EF4-FFF2-40B4-BE49-F238E27FC236}">
              <a16:creationId xmlns:a16="http://schemas.microsoft.com/office/drawing/2014/main" id="{66A3B4CE-8517-4D07-A030-DD105758602E}"/>
            </a:ext>
          </a:extLst>
        </xdr:cNvPr>
        <xdr:cNvSpPr txBox="1"/>
      </xdr:nvSpPr>
      <xdr:spPr>
        <a:xfrm>
          <a:off x="16592627" y="138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6FF11DB5-5C5C-468E-BB29-4238D5871DEF}"/>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5D5CE592-3BC2-440C-AFF7-B55B3D7ECA3E}"/>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5E94014E-BF0F-4F6E-B514-EB60B53D99E3}"/>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6771743E-274B-4157-ABC7-2A4C4ACB59C2}"/>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B7AAEBC1-BD26-4458-8D1A-E16D228A47B3}"/>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FBDDF8DE-2066-4D8C-BB33-89274958DD14}"/>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792BE015-DEBF-4CFA-BCA4-70B5E92963F6}"/>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E9255169-2995-47A7-93C2-3F7AEF220D55}"/>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7BCE1BB0-931B-4843-AFC5-B0425E68807B}"/>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92E1935A-8818-4D86-A9A5-4CAE4D63DC42}"/>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19C7F271-2FCC-4A35-A795-4BF75C696E3A}"/>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6A784C6D-BAB9-413A-9DB4-24420E770242}"/>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71FEE914-C39F-4FB9-8475-52C63C8BB827}"/>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A31079CD-5AE3-4F86-BEEF-BFE647F92092}"/>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F590AFE9-A030-4321-AE29-F45B49CD396D}"/>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C27AA06-4C45-4E62-8EB4-54928C41CA63}"/>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B73F3B80-4D3F-4D97-AAFC-13AC774E3FE8}"/>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BE8A4879-1A86-425D-A341-4A184E9D3ACB}"/>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4E631F80-AF3C-4F7D-9D9A-74B1BEC3AAFC}"/>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BBFDB856-B521-4B62-8889-2866A91D97A0}"/>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5FB6D376-AC2C-406E-9078-05A99C9B985A}"/>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7D5E27FC-7C5B-4381-BCFD-D3A629BACA32}"/>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40068B58-8C46-4A0B-9936-A309B92D04A1}"/>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A50CFD-E160-41E7-B9AF-0557C79CEA96}"/>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193E9AB0-270C-4A3E-A854-602C3FD22109}"/>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85998</xdr:rowOff>
    </xdr:to>
    <xdr:cxnSp macro="">
      <xdr:nvCxnSpPr>
        <xdr:cNvPr id="765" name="直線コネクタ 764">
          <a:extLst>
            <a:ext uri="{FF2B5EF4-FFF2-40B4-BE49-F238E27FC236}">
              <a16:creationId xmlns:a16="http://schemas.microsoft.com/office/drawing/2014/main" id="{F2251575-1D01-4EC8-BDB0-13EBEA0B53E6}"/>
            </a:ext>
          </a:extLst>
        </xdr:cNvPr>
        <xdr:cNvCxnSpPr/>
      </xdr:nvCxnSpPr>
      <xdr:spPr>
        <a:xfrm flipV="1">
          <a:off x="14696439" y="16336101"/>
          <a:ext cx="0" cy="1406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89825</xdr:rowOff>
    </xdr:from>
    <xdr:ext cx="405111" cy="259045"/>
    <xdr:sp macro="" textlink="">
      <xdr:nvSpPr>
        <xdr:cNvPr id="766" name="【庁舎】&#10;有形固定資産減価償却率最小値テキスト">
          <a:extLst>
            <a:ext uri="{FF2B5EF4-FFF2-40B4-BE49-F238E27FC236}">
              <a16:creationId xmlns:a16="http://schemas.microsoft.com/office/drawing/2014/main" id="{1A046082-C7D3-4145-B4BB-5859783FD236}"/>
            </a:ext>
          </a:extLst>
        </xdr:cNvPr>
        <xdr:cNvSpPr txBox="1"/>
      </xdr:nvSpPr>
      <xdr:spPr>
        <a:xfrm>
          <a:off x="14735175" y="1774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85998</xdr:rowOff>
    </xdr:from>
    <xdr:to>
      <xdr:col>86</xdr:col>
      <xdr:colOff>25400</xdr:colOff>
      <xdr:row>108</xdr:row>
      <xdr:rowOff>85998</xdr:rowOff>
    </xdr:to>
    <xdr:cxnSp macro="">
      <xdr:nvCxnSpPr>
        <xdr:cNvPr id="767" name="直線コネクタ 766">
          <a:extLst>
            <a:ext uri="{FF2B5EF4-FFF2-40B4-BE49-F238E27FC236}">
              <a16:creationId xmlns:a16="http://schemas.microsoft.com/office/drawing/2014/main" id="{C06C68E8-8150-4651-AF6B-BA6C548BF94C}"/>
            </a:ext>
          </a:extLst>
        </xdr:cNvPr>
        <xdr:cNvCxnSpPr/>
      </xdr:nvCxnSpPr>
      <xdr:spPr>
        <a:xfrm>
          <a:off x="14611350" y="177421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768" name="【庁舎】&#10;有形固定資産減価償却率最大値テキスト">
          <a:extLst>
            <a:ext uri="{FF2B5EF4-FFF2-40B4-BE49-F238E27FC236}">
              <a16:creationId xmlns:a16="http://schemas.microsoft.com/office/drawing/2014/main" id="{FB179404-D0EC-477E-859A-95DADD165941}"/>
            </a:ext>
          </a:extLst>
        </xdr:cNvPr>
        <xdr:cNvSpPr txBox="1"/>
      </xdr:nvSpPr>
      <xdr:spPr>
        <a:xfrm>
          <a:off x="14735175" y="161049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769" name="直線コネクタ 768">
          <a:extLst>
            <a:ext uri="{FF2B5EF4-FFF2-40B4-BE49-F238E27FC236}">
              <a16:creationId xmlns:a16="http://schemas.microsoft.com/office/drawing/2014/main" id="{525E4CC6-C73D-40AB-9D8C-2F00A9A49DAA}"/>
            </a:ext>
          </a:extLst>
        </xdr:cNvPr>
        <xdr:cNvCxnSpPr/>
      </xdr:nvCxnSpPr>
      <xdr:spPr>
        <a:xfrm>
          <a:off x="14611350" y="163361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770" name="【庁舎】&#10;有形固定資産減価償却率平均値テキスト">
          <a:extLst>
            <a:ext uri="{FF2B5EF4-FFF2-40B4-BE49-F238E27FC236}">
              <a16:creationId xmlns:a16="http://schemas.microsoft.com/office/drawing/2014/main" id="{451E0FA4-BCBC-4A83-B76C-973062438063}"/>
            </a:ext>
          </a:extLst>
        </xdr:cNvPr>
        <xdr:cNvSpPr txBox="1"/>
      </xdr:nvSpPr>
      <xdr:spPr>
        <a:xfrm>
          <a:off x="14735175" y="16944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71" name="フローチャート: 判断 770">
          <a:extLst>
            <a:ext uri="{FF2B5EF4-FFF2-40B4-BE49-F238E27FC236}">
              <a16:creationId xmlns:a16="http://schemas.microsoft.com/office/drawing/2014/main" id="{936FFDC4-EF79-4C16-846E-2DD211170537}"/>
            </a:ext>
          </a:extLst>
        </xdr:cNvPr>
        <xdr:cNvSpPr/>
      </xdr:nvSpPr>
      <xdr:spPr>
        <a:xfrm>
          <a:off x="14649450" y="170903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93980</xdr:rowOff>
    </xdr:from>
    <xdr:to>
      <xdr:col>81</xdr:col>
      <xdr:colOff>101600</xdr:colOff>
      <xdr:row>105</xdr:row>
      <xdr:rowOff>24130</xdr:rowOff>
    </xdr:to>
    <xdr:sp macro="" textlink="">
      <xdr:nvSpPr>
        <xdr:cNvPr id="772" name="フローチャート: 判断 771">
          <a:extLst>
            <a:ext uri="{FF2B5EF4-FFF2-40B4-BE49-F238E27FC236}">
              <a16:creationId xmlns:a16="http://schemas.microsoft.com/office/drawing/2014/main" id="{65B1AD9B-2044-4A01-BB3B-2AF991BAF5D7}"/>
            </a:ext>
          </a:extLst>
        </xdr:cNvPr>
        <xdr:cNvSpPr/>
      </xdr:nvSpPr>
      <xdr:spPr>
        <a:xfrm>
          <a:off x="13887450" y="170675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773" name="フローチャート: 判断 772">
          <a:extLst>
            <a:ext uri="{FF2B5EF4-FFF2-40B4-BE49-F238E27FC236}">
              <a16:creationId xmlns:a16="http://schemas.microsoft.com/office/drawing/2014/main" id="{FBAF877B-BEB2-44FE-BD36-56512B27DF41}"/>
            </a:ext>
          </a:extLst>
        </xdr:cNvPr>
        <xdr:cNvSpPr/>
      </xdr:nvSpPr>
      <xdr:spPr>
        <a:xfrm>
          <a:off x="13096875" y="170380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774" name="フローチャート: 判断 773">
          <a:extLst>
            <a:ext uri="{FF2B5EF4-FFF2-40B4-BE49-F238E27FC236}">
              <a16:creationId xmlns:a16="http://schemas.microsoft.com/office/drawing/2014/main" id="{368981ED-21BC-4FD4-9B5D-2909A6AC4B23}"/>
            </a:ext>
          </a:extLst>
        </xdr:cNvPr>
        <xdr:cNvSpPr/>
      </xdr:nvSpPr>
      <xdr:spPr>
        <a:xfrm>
          <a:off x="12296775" y="170414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40095</xdr:rowOff>
    </xdr:from>
    <xdr:to>
      <xdr:col>67</xdr:col>
      <xdr:colOff>101600</xdr:colOff>
      <xdr:row>104</xdr:row>
      <xdr:rowOff>141695</xdr:rowOff>
    </xdr:to>
    <xdr:sp macro="" textlink="">
      <xdr:nvSpPr>
        <xdr:cNvPr id="775" name="フローチャート: 判断 774">
          <a:extLst>
            <a:ext uri="{FF2B5EF4-FFF2-40B4-BE49-F238E27FC236}">
              <a16:creationId xmlns:a16="http://schemas.microsoft.com/office/drawing/2014/main" id="{03F2A6D8-2DCA-4574-9DB7-2A77D090056B}"/>
            </a:ext>
          </a:extLst>
        </xdr:cNvPr>
        <xdr:cNvSpPr/>
      </xdr:nvSpPr>
      <xdr:spPr>
        <a:xfrm>
          <a:off x="11487150" y="17013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34B630E-3ECE-495B-AA8B-18CC133CADF3}"/>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0A6AB07-0DD1-4BF6-ADB9-4F620CB04BF4}"/>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5017135-474E-4DB8-8185-44AF16E88013}"/>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3A54473-2257-4C0E-809C-A7895857B20A}"/>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CA8FA395-F6B7-46FE-A132-2EF0F6D2693C}"/>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136434</xdr:rowOff>
    </xdr:from>
    <xdr:to>
      <xdr:col>85</xdr:col>
      <xdr:colOff>177800</xdr:colOff>
      <xdr:row>106</xdr:row>
      <xdr:rowOff>66584</xdr:rowOff>
    </xdr:to>
    <xdr:sp macro="" textlink="">
      <xdr:nvSpPr>
        <xdr:cNvPr id="781" name="楕円 780">
          <a:extLst>
            <a:ext uri="{FF2B5EF4-FFF2-40B4-BE49-F238E27FC236}">
              <a16:creationId xmlns:a16="http://schemas.microsoft.com/office/drawing/2014/main" id="{A0347F98-FBB3-4BD7-ADB1-655A325743B4}"/>
            </a:ext>
          </a:extLst>
        </xdr:cNvPr>
        <xdr:cNvSpPr/>
      </xdr:nvSpPr>
      <xdr:spPr>
        <a:xfrm>
          <a:off x="14649450" y="1728143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114861</xdr:rowOff>
    </xdr:from>
    <xdr:ext cx="405111" cy="259045"/>
    <xdr:sp macro="" textlink="">
      <xdr:nvSpPr>
        <xdr:cNvPr id="782" name="【庁舎】&#10;有形固定資産減価償却率該当値テキスト">
          <a:extLst>
            <a:ext uri="{FF2B5EF4-FFF2-40B4-BE49-F238E27FC236}">
              <a16:creationId xmlns:a16="http://schemas.microsoft.com/office/drawing/2014/main" id="{DF898329-1ADA-4908-BF85-A99FED723CC1}"/>
            </a:ext>
          </a:extLst>
        </xdr:cNvPr>
        <xdr:cNvSpPr txBox="1"/>
      </xdr:nvSpPr>
      <xdr:spPr>
        <a:xfrm>
          <a:off x="14735175" y="17259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131536</xdr:rowOff>
    </xdr:from>
    <xdr:to>
      <xdr:col>81</xdr:col>
      <xdr:colOff>101600</xdr:colOff>
      <xdr:row>105</xdr:row>
      <xdr:rowOff>61686</xdr:rowOff>
    </xdr:to>
    <xdr:sp macro="" textlink="">
      <xdr:nvSpPr>
        <xdr:cNvPr id="783" name="楕円 782">
          <a:extLst>
            <a:ext uri="{FF2B5EF4-FFF2-40B4-BE49-F238E27FC236}">
              <a16:creationId xmlns:a16="http://schemas.microsoft.com/office/drawing/2014/main" id="{845D2B54-D6BB-4894-B7F2-8198F1C635B3}"/>
            </a:ext>
          </a:extLst>
        </xdr:cNvPr>
        <xdr:cNvSpPr/>
      </xdr:nvSpPr>
      <xdr:spPr>
        <a:xfrm>
          <a:off x="13887450" y="171050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10886</xdr:rowOff>
    </xdr:from>
    <xdr:to>
      <xdr:col>85</xdr:col>
      <xdr:colOff>127000</xdr:colOff>
      <xdr:row>106</xdr:row>
      <xdr:rowOff>15784</xdr:rowOff>
    </xdr:to>
    <xdr:cxnSp macro="">
      <xdr:nvCxnSpPr>
        <xdr:cNvPr id="784" name="直線コネクタ 783">
          <a:extLst>
            <a:ext uri="{FF2B5EF4-FFF2-40B4-BE49-F238E27FC236}">
              <a16:creationId xmlns:a16="http://schemas.microsoft.com/office/drawing/2014/main" id="{34FD789C-C730-4843-962F-15843864174C}"/>
            </a:ext>
          </a:extLst>
        </xdr:cNvPr>
        <xdr:cNvCxnSpPr/>
      </xdr:nvCxnSpPr>
      <xdr:spPr>
        <a:xfrm>
          <a:off x="13935075" y="17152711"/>
          <a:ext cx="762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907</xdr:rowOff>
    </xdr:from>
    <xdr:to>
      <xdr:col>76</xdr:col>
      <xdr:colOff>165100</xdr:colOff>
      <xdr:row>105</xdr:row>
      <xdr:rowOff>102507</xdr:rowOff>
    </xdr:to>
    <xdr:sp macro="" textlink="">
      <xdr:nvSpPr>
        <xdr:cNvPr id="785" name="楕円 784">
          <a:extLst>
            <a:ext uri="{FF2B5EF4-FFF2-40B4-BE49-F238E27FC236}">
              <a16:creationId xmlns:a16="http://schemas.microsoft.com/office/drawing/2014/main" id="{540D5696-5BC7-4932-BEAB-771130F8AB45}"/>
            </a:ext>
          </a:extLst>
        </xdr:cNvPr>
        <xdr:cNvSpPr/>
      </xdr:nvSpPr>
      <xdr:spPr>
        <a:xfrm>
          <a:off x="13096875" y="171459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10886</xdr:rowOff>
    </xdr:from>
    <xdr:to>
      <xdr:col>81</xdr:col>
      <xdr:colOff>50800</xdr:colOff>
      <xdr:row>105</xdr:row>
      <xdr:rowOff>51707</xdr:rowOff>
    </xdr:to>
    <xdr:cxnSp macro="">
      <xdr:nvCxnSpPr>
        <xdr:cNvPr id="786" name="直線コネクタ 785">
          <a:extLst>
            <a:ext uri="{FF2B5EF4-FFF2-40B4-BE49-F238E27FC236}">
              <a16:creationId xmlns:a16="http://schemas.microsoft.com/office/drawing/2014/main" id="{AFB90129-AFF3-4856-9F52-4813CD609067}"/>
            </a:ext>
          </a:extLst>
        </xdr:cNvPr>
        <xdr:cNvCxnSpPr/>
      </xdr:nvCxnSpPr>
      <xdr:spPr>
        <a:xfrm flipV="1">
          <a:off x="13144500" y="17152711"/>
          <a:ext cx="79057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787" name="楕円 786">
          <a:extLst>
            <a:ext uri="{FF2B5EF4-FFF2-40B4-BE49-F238E27FC236}">
              <a16:creationId xmlns:a16="http://schemas.microsoft.com/office/drawing/2014/main" id="{AEE9DB52-238F-4D22-9BE8-10DD97DB67CD}"/>
            </a:ext>
          </a:extLst>
        </xdr:cNvPr>
        <xdr:cNvSpPr/>
      </xdr:nvSpPr>
      <xdr:spPr>
        <a:xfrm>
          <a:off x="12296775" y="1720142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51707</xdr:rowOff>
    </xdr:from>
    <xdr:to>
      <xdr:col>76</xdr:col>
      <xdr:colOff>114300</xdr:colOff>
      <xdr:row>105</xdr:row>
      <xdr:rowOff>107224</xdr:rowOff>
    </xdr:to>
    <xdr:cxnSp macro="">
      <xdr:nvCxnSpPr>
        <xdr:cNvPr id="788" name="直線コネクタ 787">
          <a:extLst>
            <a:ext uri="{FF2B5EF4-FFF2-40B4-BE49-F238E27FC236}">
              <a16:creationId xmlns:a16="http://schemas.microsoft.com/office/drawing/2014/main" id="{DEDF3C5B-7DB6-49B1-8506-FB5F293B8176}"/>
            </a:ext>
          </a:extLst>
        </xdr:cNvPr>
        <xdr:cNvCxnSpPr/>
      </xdr:nvCxnSpPr>
      <xdr:spPr>
        <a:xfrm flipV="1">
          <a:off x="12344400" y="17193532"/>
          <a:ext cx="8001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22134</xdr:rowOff>
    </xdr:from>
    <xdr:to>
      <xdr:col>67</xdr:col>
      <xdr:colOff>101600</xdr:colOff>
      <xdr:row>105</xdr:row>
      <xdr:rowOff>123734</xdr:rowOff>
    </xdr:to>
    <xdr:sp macro="" textlink="">
      <xdr:nvSpPr>
        <xdr:cNvPr id="789" name="楕円 788">
          <a:extLst>
            <a:ext uri="{FF2B5EF4-FFF2-40B4-BE49-F238E27FC236}">
              <a16:creationId xmlns:a16="http://schemas.microsoft.com/office/drawing/2014/main" id="{EFB54067-B8E8-4BB3-BE3C-C35D2874C420}"/>
            </a:ext>
          </a:extLst>
        </xdr:cNvPr>
        <xdr:cNvSpPr/>
      </xdr:nvSpPr>
      <xdr:spPr>
        <a:xfrm>
          <a:off x="11487150" y="1716713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72934</xdr:rowOff>
    </xdr:from>
    <xdr:to>
      <xdr:col>71</xdr:col>
      <xdr:colOff>177800</xdr:colOff>
      <xdr:row>105</xdr:row>
      <xdr:rowOff>107224</xdr:rowOff>
    </xdr:to>
    <xdr:cxnSp macro="">
      <xdr:nvCxnSpPr>
        <xdr:cNvPr id="790" name="直線コネクタ 789">
          <a:extLst>
            <a:ext uri="{FF2B5EF4-FFF2-40B4-BE49-F238E27FC236}">
              <a16:creationId xmlns:a16="http://schemas.microsoft.com/office/drawing/2014/main" id="{CFF4AF80-A1AB-4A73-A75D-33D626AC8C86}"/>
            </a:ext>
          </a:extLst>
        </xdr:cNvPr>
        <xdr:cNvCxnSpPr/>
      </xdr:nvCxnSpPr>
      <xdr:spPr>
        <a:xfrm>
          <a:off x="11534775" y="17214759"/>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40657</xdr:rowOff>
    </xdr:from>
    <xdr:ext cx="405111" cy="259045"/>
    <xdr:sp macro="" textlink="">
      <xdr:nvSpPr>
        <xdr:cNvPr id="791" name="n_1aveValue【庁舎】&#10;有形固定資産減価償却率">
          <a:extLst>
            <a:ext uri="{FF2B5EF4-FFF2-40B4-BE49-F238E27FC236}">
              <a16:creationId xmlns:a16="http://schemas.microsoft.com/office/drawing/2014/main" id="{4F9891BA-BAA8-4FCC-87AA-BF982FF03370}"/>
            </a:ext>
          </a:extLst>
        </xdr:cNvPr>
        <xdr:cNvSpPr txBox="1"/>
      </xdr:nvSpPr>
      <xdr:spPr>
        <a:xfrm>
          <a:off x="13745219" y="1684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792" name="n_2aveValue【庁舎】&#10;有形固定資産減価償却率">
          <a:extLst>
            <a:ext uri="{FF2B5EF4-FFF2-40B4-BE49-F238E27FC236}">
              <a16:creationId xmlns:a16="http://schemas.microsoft.com/office/drawing/2014/main" id="{9E5DD051-77AC-4954-8293-A9AD1BA26207}"/>
            </a:ext>
          </a:extLst>
        </xdr:cNvPr>
        <xdr:cNvSpPr txBox="1"/>
      </xdr:nvSpPr>
      <xdr:spPr>
        <a:xfrm>
          <a:off x="12964169" y="168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17797</xdr:rowOff>
    </xdr:from>
    <xdr:ext cx="405111" cy="259045"/>
    <xdr:sp macro="" textlink="">
      <xdr:nvSpPr>
        <xdr:cNvPr id="793" name="n_3aveValue【庁舎】&#10;有形固定資産減価償却率">
          <a:extLst>
            <a:ext uri="{FF2B5EF4-FFF2-40B4-BE49-F238E27FC236}">
              <a16:creationId xmlns:a16="http://schemas.microsoft.com/office/drawing/2014/main" id="{04444528-60B1-4BD6-B973-0F468F87F7F7}"/>
            </a:ext>
          </a:extLst>
        </xdr:cNvPr>
        <xdr:cNvSpPr txBox="1"/>
      </xdr:nvSpPr>
      <xdr:spPr>
        <a:xfrm>
          <a:off x="12164069" y="1681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158222</xdr:rowOff>
    </xdr:from>
    <xdr:ext cx="405111" cy="259045"/>
    <xdr:sp macro="" textlink="">
      <xdr:nvSpPr>
        <xdr:cNvPr id="794" name="n_4aveValue【庁舎】&#10;有形固定資産減価償却率">
          <a:extLst>
            <a:ext uri="{FF2B5EF4-FFF2-40B4-BE49-F238E27FC236}">
              <a16:creationId xmlns:a16="http://schemas.microsoft.com/office/drawing/2014/main" id="{402BD195-958F-4268-B525-102F5EF0859A}"/>
            </a:ext>
          </a:extLst>
        </xdr:cNvPr>
        <xdr:cNvSpPr txBox="1"/>
      </xdr:nvSpPr>
      <xdr:spPr>
        <a:xfrm>
          <a:off x="11354444" y="1679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52813</xdr:rowOff>
    </xdr:from>
    <xdr:ext cx="405111" cy="259045"/>
    <xdr:sp macro="" textlink="">
      <xdr:nvSpPr>
        <xdr:cNvPr id="795" name="n_1mainValue【庁舎】&#10;有形固定資産減価償却率">
          <a:extLst>
            <a:ext uri="{FF2B5EF4-FFF2-40B4-BE49-F238E27FC236}">
              <a16:creationId xmlns:a16="http://schemas.microsoft.com/office/drawing/2014/main" id="{62AA841D-0129-4E47-A36C-201A32148E8C}"/>
            </a:ext>
          </a:extLst>
        </xdr:cNvPr>
        <xdr:cNvSpPr txBox="1"/>
      </xdr:nvSpPr>
      <xdr:spPr>
        <a:xfrm>
          <a:off x="13745219" y="1719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93634</xdr:rowOff>
    </xdr:from>
    <xdr:ext cx="405111" cy="259045"/>
    <xdr:sp macro="" textlink="">
      <xdr:nvSpPr>
        <xdr:cNvPr id="796" name="n_2mainValue【庁舎】&#10;有形固定資産減価償却率">
          <a:extLst>
            <a:ext uri="{FF2B5EF4-FFF2-40B4-BE49-F238E27FC236}">
              <a16:creationId xmlns:a16="http://schemas.microsoft.com/office/drawing/2014/main" id="{C0A555CE-7E1E-4462-BA86-209E233D56B3}"/>
            </a:ext>
          </a:extLst>
        </xdr:cNvPr>
        <xdr:cNvSpPr txBox="1"/>
      </xdr:nvSpPr>
      <xdr:spPr>
        <a:xfrm>
          <a:off x="12964169" y="17238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149151</xdr:rowOff>
    </xdr:from>
    <xdr:ext cx="405111" cy="259045"/>
    <xdr:sp macro="" textlink="">
      <xdr:nvSpPr>
        <xdr:cNvPr id="797" name="n_3mainValue【庁舎】&#10;有形固定資産減価償却率">
          <a:extLst>
            <a:ext uri="{FF2B5EF4-FFF2-40B4-BE49-F238E27FC236}">
              <a16:creationId xmlns:a16="http://schemas.microsoft.com/office/drawing/2014/main" id="{7FD1E20C-AF8C-4470-AF47-4C0A1EBAABD3}"/>
            </a:ext>
          </a:extLst>
        </xdr:cNvPr>
        <xdr:cNvSpPr txBox="1"/>
      </xdr:nvSpPr>
      <xdr:spPr>
        <a:xfrm>
          <a:off x="12164069" y="172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114861</xdr:rowOff>
    </xdr:from>
    <xdr:ext cx="405111" cy="259045"/>
    <xdr:sp macro="" textlink="">
      <xdr:nvSpPr>
        <xdr:cNvPr id="798" name="n_4mainValue【庁舎】&#10;有形固定資産減価償却率">
          <a:extLst>
            <a:ext uri="{FF2B5EF4-FFF2-40B4-BE49-F238E27FC236}">
              <a16:creationId xmlns:a16="http://schemas.microsoft.com/office/drawing/2014/main" id="{92ED7AAA-9FC7-4D10-BD50-C903EA47E93A}"/>
            </a:ext>
          </a:extLst>
        </xdr:cNvPr>
        <xdr:cNvSpPr txBox="1"/>
      </xdr:nvSpPr>
      <xdr:spPr>
        <a:xfrm>
          <a:off x="11354444" y="17259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3E2EA63A-5B60-4459-95F0-5E8E0ED8CE1B}"/>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9C28766-5678-44A4-999B-3652C555E5FC}"/>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1FA629DE-89CC-4075-8E9E-2062F3051D61}"/>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FCE1324A-8A0D-4B17-B724-99116D9251B7}"/>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17AFBCED-3CEF-40D4-A677-F22ABF3AE9E2}"/>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9C934766-7D8D-4E78-8B36-471CD1912AF0}"/>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325BB81-A504-4EC0-98EE-526279E4457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BA721170-AA6F-4879-8AE7-5D9C127B9881}"/>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DA09903-B349-4782-8220-6D00636A682C}"/>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19367D99-C229-464A-AC5E-7FB80C30AC1E}"/>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9" name="テキスト ボックス 808">
          <a:extLst>
            <a:ext uri="{FF2B5EF4-FFF2-40B4-BE49-F238E27FC236}">
              <a16:creationId xmlns:a16="http://schemas.microsoft.com/office/drawing/2014/main" id="{81C197D9-B2DF-48D6-99B1-A5980C6E9307}"/>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F8EDE3BC-DD9D-4C9B-9F13-6518A8C7F098}"/>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FF854CB2-36E2-460A-AD7A-27CFE2C1356E}"/>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F97610E9-D162-473C-A8BB-50032E51520C}"/>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48DDDF3C-3FE4-4958-938E-C6C8BA2FF6E0}"/>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82E5F0B1-4BB9-4290-8358-510706F546A2}"/>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1DDB17E9-E8EE-4E1A-BC0C-EBA10EC827D9}"/>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D10C1D6F-82A2-4D0B-A8DE-73C66B9F435C}"/>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5A6F81E4-FE09-42DA-A56E-E63282E4EC36}"/>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2E710E1E-E498-4F9F-A5A4-77137F60E1B7}"/>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52EEE0A1-7DD4-42E1-83D9-7F28934AE0FE}"/>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C67128BF-B29A-4344-980A-3DABF99B9499}"/>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4467C210-24C0-4A86-8327-52A2F8BEA1BE}"/>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AB1D1DDD-07AD-4474-BC2A-F8E039E18276}"/>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DE4FC19C-17FD-4D1E-AD88-2DC7EF7B3229}"/>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8CD4E5B6-1820-4F57-B216-DE13CD4FF45B}"/>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35379</xdr:rowOff>
    </xdr:to>
    <xdr:cxnSp macro="">
      <xdr:nvCxnSpPr>
        <xdr:cNvPr id="825" name="直線コネクタ 824">
          <a:extLst>
            <a:ext uri="{FF2B5EF4-FFF2-40B4-BE49-F238E27FC236}">
              <a16:creationId xmlns:a16="http://schemas.microsoft.com/office/drawing/2014/main" id="{8F5C779C-1707-468C-B8F6-7C8B6C30E3FD}"/>
            </a:ext>
          </a:extLst>
        </xdr:cNvPr>
        <xdr:cNvCxnSpPr/>
      </xdr:nvCxnSpPr>
      <xdr:spPr>
        <a:xfrm flipV="1">
          <a:off x="19954239" y="1638354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26" name="【庁舎】&#10;一人当たり面積最小値テキスト">
          <a:extLst>
            <a:ext uri="{FF2B5EF4-FFF2-40B4-BE49-F238E27FC236}">
              <a16:creationId xmlns:a16="http://schemas.microsoft.com/office/drawing/2014/main" id="{12E3C9DD-4DF9-40E6-9C5B-C708F0C3517B}"/>
            </a:ext>
          </a:extLst>
        </xdr:cNvPr>
        <xdr:cNvSpPr txBox="1"/>
      </xdr:nvSpPr>
      <xdr:spPr>
        <a:xfrm>
          <a:off x="199929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27" name="直線コネクタ 826">
          <a:extLst>
            <a:ext uri="{FF2B5EF4-FFF2-40B4-BE49-F238E27FC236}">
              <a16:creationId xmlns:a16="http://schemas.microsoft.com/office/drawing/2014/main" id="{EAEF1208-E3AC-48CE-BF55-3040EABB2CBE}"/>
            </a:ext>
          </a:extLst>
        </xdr:cNvPr>
        <xdr:cNvCxnSpPr/>
      </xdr:nvCxnSpPr>
      <xdr:spPr>
        <a:xfrm>
          <a:off x="198786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828" name="【庁舎】&#10;一人当たり面積最大値テキスト">
          <a:extLst>
            <a:ext uri="{FF2B5EF4-FFF2-40B4-BE49-F238E27FC236}">
              <a16:creationId xmlns:a16="http://schemas.microsoft.com/office/drawing/2014/main" id="{64726AD2-9AB2-4BFA-A47D-88F7D0698422}"/>
            </a:ext>
          </a:extLst>
        </xdr:cNvPr>
        <xdr:cNvSpPr txBox="1"/>
      </xdr:nvSpPr>
      <xdr:spPr>
        <a:xfrm>
          <a:off x="19992975" y="1616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829" name="直線コネクタ 828">
          <a:extLst>
            <a:ext uri="{FF2B5EF4-FFF2-40B4-BE49-F238E27FC236}">
              <a16:creationId xmlns:a16="http://schemas.microsoft.com/office/drawing/2014/main" id="{B834650E-154B-4BCD-B12B-55CC18E86971}"/>
            </a:ext>
          </a:extLst>
        </xdr:cNvPr>
        <xdr:cNvCxnSpPr/>
      </xdr:nvCxnSpPr>
      <xdr:spPr>
        <a:xfrm>
          <a:off x="19878675" y="163835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78939</xdr:rowOff>
    </xdr:from>
    <xdr:ext cx="469744" cy="259045"/>
    <xdr:sp macro="" textlink="">
      <xdr:nvSpPr>
        <xdr:cNvPr id="830" name="【庁舎】&#10;一人当たり面積平均値テキスト">
          <a:extLst>
            <a:ext uri="{FF2B5EF4-FFF2-40B4-BE49-F238E27FC236}">
              <a16:creationId xmlns:a16="http://schemas.microsoft.com/office/drawing/2014/main" id="{A99E9826-C4C3-4E5B-B249-631A064C5F6E}"/>
            </a:ext>
          </a:extLst>
        </xdr:cNvPr>
        <xdr:cNvSpPr txBox="1"/>
      </xdr:nvSpPr>
      <xdr:spPr>
        <a:xfrm>
          <a:off x="19992975" y="17052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100512</xdr:rowOff>
    </xdr:from>
    <xdr:to>
      <xdr:col>116</xdr:col>
      <xdr:colOff>114300</xdr:colOff>
      <xdr:row>105</xdr:row>
      <xdr:rowOff>30662</xdr:rowOff>
    </xdr:to>
    <xdr:sp macro="" textlink="">
      <xdr:nvSpPr>
        <xdr:cNvPr id="831" name="フローチャート: 判断 830">
          <a:extLst>
            <a:ext uri="{FF2B5EF4-FFF2-40B4-BE49-F238E27FC236}">
              <a16:creationId xmlns:a16="http://schemas.microsoft.com/office/drawing/2014/main" id="{6D81F669-C5BB-4FF3-8E92-8965BB4F8BE9}"/>
            </a:ext>
          </a:extLst>
        </xdr:cNvPr>
        <xdr:cNvSpPr/>
      </xdr:nvSpPr>
      <xdr:spPr>
        <a:xfrm>
          <a:off x="19897725" y="170772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129902</xdr:rowOff>
    </xdr:from>
    <xdr:to>
      <xdr:col>112</xdr:col>
      <xdr:colOff>38100</xdr:colOff>
      <xdr:row>105</xdr:row>
      <xdr:rowOff>60052</xdr:rowOff>
    </xdr:to>
    <xdr:sp macro="" textlink="">
      <xdr:nvSpPr>
        <xdr:cNvPr id="832" name="フローチャート: 判断 831">
          <a:extLst>
            <a:ext uri="{FF2B5EF4-FFF2-40B4-BE49-F238E27FC236}">
              <a16:creationId xmlns:a16="http://schemas.microsoft.com/office/drawing/2014/main" id="{359AAD60-D68D-4B08-822A-94E04931270A}"/>
            </a:ext>
          </a:extLst>
        </xdr:cNvPr>
        <xdr:cNvSpPr/>
      </xdr:nvSpPr>
      <xdr:spPr>
        <a:xfrm>
          <a:off x="19154775" y="1710027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149498</xdr:rowOff>
    </xdr:from>
    <xdr:to>
      <xdr:col>107</xdr:col>
      <xdr:colOff>101600</xdr:colOff>
      <xdr:row>105</xdr:row>
      <xdr:rowOff>79648</xdr:rowOff>
    </xdr:to>
    <xdr:sp macro="" textlink="">
      <xdr:nvSpPr>
        <xdr:cNvPr id="833" name="フローチャート: 判断 832">
          <a:extLst>
            <a:ext uri="{FF2B5EF4-FFF2-40B4-BE49-F238E27FC236}">
              <a16:creationId xmlns:a16="http://schemas.microsoft.com/office/drawing/2014/main" id="{E8B8F432-0B6A-4B3C-B537-72FA712B1FF9}"/>
            </a:ext>
          </a:extLst>
        </xdr:cNvPr>
        <xdr:cNvSpPr/>
      </xdr:nvSpPr>
      <xdr:spPr>
        <a:xfrm>
          <a:off x="18345150" y="1712304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79284</xdr:rowOff>
    </xdr:from>
    <xdr:to>
      <xdr:col>102</xdr:col>
      <xdr:colOff>165100</xdr:colOff>
      <xdr:row>106</xdr:row>
      <xdr:rowOff>9434</xdr:rowOff>
    </xdr:to>
    <xdr:sp macro="" textlink="">
      <xdr:nvSpPr>
        <xdr:cNvPr id="834" name="フローチャート: 判断 833">
          <a:extLst>
            <a:ext uri="{FF2B5EF4-FFF2-40B4-BE49-F238E27FC236}">
              <a16:creationId xmlns:a16="http://schemas.microsoft.com/office/drawing/2014/main" id="{348FA135-0CF4-49EB-9837-8A3AF5C703AC}"/>
            </a:ext>
          </a:extLst>
        </xdr:cNvPr>
        <xdr:cNvSpPr/>
      </xdr:nvSpPr>
      <xdr:spPr>
        <a:xfrm>
          <a:off x="17554575" y="1722428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835" name="フローチャート: 判断 834">
          <a:extLst>
            <a:ext uri="{FF2B5EF4-FFF2-40B4-BE49-F238E27FC236}">
              <a16:creationId xmlns:a16="http://schemas.microsoft.com/office/drawing/2014/main" id="{F5EF3F02-BCDC-4338-ABE5-08E3E5FBB2CF}"/>
            </a:ext>
          </a:extLst>
        </xdr:cNvPr>
        <xdr:cNvSpPr/>
      </xdr:nvSpPr>
      <xdr:spPr>
        <a:xfrm>
          <a:off x="16754475" y="172699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5AD3D0FE-7B35-4783-ADBF-A6AA32845092}"/>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E34C2F-C4A2-4A84-A0DE-36AA62ACEB3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A69A207F-7BE4-4DA0-9DAC-FBD8F63B321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84DA05C7-2C60-4001-B7A2-C3798513FF0B}"/>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10091ECE-36E2-4D7E-B5E2-2A3E378F77DE}"/>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72752</xdr:rowOff>
    </xdr:from>
    <xdr:to>
      <xdr:col>116</xdr:col>
      <xdr:colOff>114300</xdr:colOff>
      <xdr:row>104</xdr:row>
      <xdr:rowOff>2902</xdr:rowOff>
    </xdr:to>
    <xdr:sp macro="" textlink="">
      <xdr:nvSpPr>
        <xdr:cNvPr id="841" name="楕円 840">
          <a:extLst>
            <a:ext uri="{FF2B5EF4-FFF2-40B4-BE49-F238E27FC236}">
              <a16:creationId xmlns:a16="http://schemas.microsoft.com/office/drawing/2014/main" id="{A31A3112-BC56-4D8B-A9A7-7C3060652D61}"/>
            </a:ext>
          </a:extLst>
        </xdr:cNvPr>
        <xdr:cNvSpPr/>
      </xdr:nvSpPr>
      <xdr:spPr>
        <a:xfrm>
          <a:off x="19897725" y="1687167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95629</xdr:rowOff>
    </xdr:from>
    <xdr:ext cx="469744" cy="259045"/>
    <xdr:sp macro="" textlink="">
      <xdr:nvSpPr>
        <xdr:cNvPr id="842" name="【庁舎】&#10;一人当たり面積該当値テキスト">
          <a:extLst>
            <a:ext uri="{FF2B5EF4-FFF2-40B4-BE49-F238E27FC236}">
              <a16:creationId xmlns:a16="http://schemas.microsoft.com/office/drawing/2014/main" id="{E8E0FA8F-ED5C-44F3-B944-7E2767191CEA}"/>
            </a:ext>
          </a:extLst>
        </xdr:cNvPr>
        <xdr:cNvSpPr txBox="1"/>
      </xdr:nvSpPr>
      <xdr:spPr>
        <a:xfrm>
          <a:off x="19992975" y="1672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105411</xdr:rowOff>
    </xdr:from>
    <xdr:to>
      <xdr:col>112</xdr:col>
      <xdr:colOff>38100</xdr:colOff>
      <xdr:row>104</xdr:row>
      <xdr:rowOff>35561</xdr:rowOff>
    </xdr:to>
    <xdr:sp macro="" textlink="">
      <xdr:nvSpPr>
        <xdr:cNvPr id="843" name="楕円 842">
          <a:extLst>
            <a:ext uri="{FF2B5EF4-FFF2-40B4-BE49-F238E27FC236}">
              <a16:creationId xmlns:a16="http://schemas.microsoft.com/office/drawing/2014/main" id="{114005D7-EB23-499E-AE5B-C2F7728AFF21}"/>
            </a:ext>
          </a:extLst>
        </xdr:cNvPr>
        <xdr:cNvSpPr/>
      </xdr:nvSpPr>
      <xdr:spPr>
        <a:xfrm>
          <a:off x="19154775" y="169043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123552</xdr:rowOff>
    </xdr:from>
    <xdr:to>
      <xdr:col>116</xdr:col>
      <xdr:colOff>63500</xdr:colOff>
      <xdr:row>103</xdr:row>
      <xdr:rowOff>156211</xdr:rowOff>
    </xdr:to>
    <xdr:cxnSp macro="">
      <xdr:nvCxnSpPr>
        <xdr:cNvPr id="844" name="直線コネクタ 843">
          <a:extLst>
            <a:ext uri="{FF2B5EF4-FFF2-40B4-BE49-F238E27FC236}">
              <a16:creationId xmlns:a16="http://schemas.microsoft.com/office/drawing/2014/main" id="{346ECBD1-4D7A-4155-A90C-5AA027B89C35}"/>
            </a:ext>
          </a:extLst>
        </xdr:cNvPr>
        <xdr:cNvCxnSpPr/>
      </xdr:nvCxnSpPr>
      <xdr:spPr>
        <a:xfrm flipV="1">
          <a:off x="19202400" y="16928827"/>
          <a:ext cx="752475"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134801</xdr:rowOff>
    </xdr:from>
    <xdr:to>
      <xdr:col>107</xdr:col>
      <xdr:colOff>101600</xdr:colOff>
      <xdr:row>104</xdr:row>
      <xdr:rowOff>64951</xdr:rowOff>
    </xdr:to>
    <xdr:sp macro="" textlink="">
      <xdr:nvSpPr>
        <xdr:cNvPr id="845" name="楕円 844">
          <a:extLst>
            <a:ext uri="{FF2B5EF4-FFF2-40B4-BE49-F238E27FC236}">
              <a16:creationId xmlns:a16="http://schemas.microsoft.com/office/drawing/2014/main" id="{8AA95576-7466-4A99-99F8-819717C8ECB3}"/>
            </a:ext>
          </a:extLst>
        </xdr:cNvPr>
        <xdr:cNvSpPr/>
      </xdr:nvSpPr>
      <xdr:spPr>
        <a:xfrm>
          <a:off x="18345150" y="169369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156211</xdr:rowOff>
    </xdr:from>
    <xdr:to>
      <xdr:col>111</xdr:col>
      <xdr:colOff>177800</xdr:colOff>
      <xdr:row>104</xdr:row>
      <xdr:rowOff>14151</xdr:rowOff>
    </xdr:to>
    <xdr:cxnSp macro="">
      <xdr:nvCxnSpPr>
        <xdr:cNvPr id="846" name="直線コネクタ 845">
          <a:extLst>
            <a:ext uri="{FF2B5EF4-FFF2-40B4-BE49-F238E27FC236}">
              <a16:creationId xmlns:a16="http://schemas.microsoft.com/office/drawing/2014/main" id="{0CD10495-C6DB-4BD3-AF57-18FC52BC1BB3}"/>
            </a:ext>
          </a:extLst>
        </xdr:cNvPr>
        <xdr:cNvCxnSpPr/>
      </xdr:nvCxnSpPr>
      <xdr:spPr>
        <a:xfrm flipV="1">
          <a:off x="18392775" y="16961486"/>
          <a:ext cx="809625" cy="2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157662</xdr:rowOff>
    </xdr:from>
    <xdr:to>
      <xdr:col>102</xdr:col>
      <xdr:colOff>165100</xdr:colOff>
      <xdr:row>104</xdr:row>
      <xdr:rowOff>87812</xdr:rowOff>
    </xdr:to>
    <xdr:sp macro="" textlink="">
      <xdr:nvSpPr>
        <xdr:cNvPr id="847" name="楕円 846">
          <a:extLst>
            <a:ext uri="{FF2B5EF4-FFF2-40B4-BE49-F238E27FC236}">
              <a16:creationId xmlns:a16="http://schemas.microsoft.com/office/drawing/2014/main" id="{724DCA46-E878-44AC-9FF9-FB72290B230B}"/>
            </a:ext>
          </a:extLst>
        </xdr:cNvPr>
        <xdr:cNvSpPr/>
      </xdr:nvSpPr>
      <xdr:spPr>
        <a:xfrm>
          <a:off x="17554575" y="169629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14151</xdr:rowOff>
    </xdr:from>
    <xdr:to>
      <xdr:col>107</xdr:col>
      <xdr:colOff>50800</xdr:colOff>
      <xdr:row>104</xdr:row>
      <xdr:rowOff>37012</xdr:rowOff>
    </xdr:to>
    <xdr:cxnSp macro="">
      <xdr:nvCxnSpPr>
        <xdr:cNvPr id="848" name="直線コネクタ 847">
          <a:extLst>
            <a:ext uri="{FF2B5EF4-FFF2-40B4-BE49-F238E27FC236}">
              <a16:creationId xmlns:a16="http://schemas.microsoft.com/office/drawing/2014/main" id="{3B6614CA-C929-4C64-8972-C41FF2FEDD9E}"/>
            </a:ext>
          </a:extLst>
        </xdr:cNvPr>
        <xdr:cNvCxnSpPr/>
      </xdr:nvCxnSpPr>
      <xdr:spPr>
        <a:xfrm flipV="1">
          <a:off x="17602200" y="16984526"/>
          <a:ext cx="79057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2539</xdr:rowOff>
    </xdr:from>
    <xdr:to>
      <xdr:col>98</xdr:col>
      <xdr:colOff>38100</xdr:colOff>
      <xdr:row>104</xdr:row>
      <xdr:rowOff>104139</xdr:rowOff>
    </xdr:to>
    <xdr:sp macro="" textlink="">
      <xdr:nvSpPr>
        <xdr:cNvPr id="849" name="楕円 848">
          <a:extLst>
            <a:ext uri="{FF2B5EF4-FFF2-40B4-BE49-F238E27FC236}">
              <a16:creationId xmlns:a16="http://schemas.microsoft.com/office/drawing/2014/main" id="{3FCD79FD-4FD4-47E6-87E9-18C7FA829B66}"/>
            </a:ext>
          </a:extLst>
        </xdr:cNvPr>
        <xdr:cNvSpPr/>
      </xdr:nvSpPr>
      <xdr:spPr>
        <a:xfrm>
          <a:off x="16754475" y="169760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37012</xdr:rowOff>
    </xdr:from>
    <xdr:to>
      <xdr:col>102</xdr:col>
      <xdr:colOff>114300</xdr:colOff>
      <xdr:row>104</xdr:row>
      <xdr:rowOff>53339</xdr:rowOff>
    </xdr:to>
    <xdr:cxnSp macro="">
      <xdr:nvCxnSpPr>
        <xdr:cNvPr id="850" name="直線コネクタ 849">
          <a:extLst>
            <a:ext uri="{FF2B5EF4-FFF2-40B4-BE49-F238E27FC236}">
              <a16:creationId xmlns:a16="http://schemas.microsoft.com/office/drawing/2014/main" id="{BAE7B701-747D-414E-84B7-A9BE77C6B8B2}"/>
            </a:ext>
          </a:extLst>
        </xdr:cNvPr>
        <xdr:cNvCxnSpPr/>
      </xdr:nvCxnSpPr>
      <xdr:spPr>
        <a:xfrm flipV="1">
          <a:off x="16802100" y="17010562"/>
          <a:ext cx="800100" cy="1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51179</xdr:rowOff>
    </xdr:from>
    <xdr:ext cx="469744" cy="259045"/>
    <xdr:sp macro="" textlink="">
      <xdr:nvSpPr>
        <xdr:cNvPr id="851" name="n_1aveValue【庁舎】&#10;一人当たり面積">
          <a:extLst>
            <a:ext uri="{FF2B5EF4-FFF2-40B4-BE49-F238E27FC236}">
              <a16:creationId xmlns:a16="http://schemas.microsoft.com/office/drawing/2014/main" id="{47453424-A6BF-4233-9713-29C3DCB87E05}"/>
            </a:ext>
          </a:extLst>
        </xdr:cNvPr>
        <xdr:cNvSpPr txBox="1"/>
      </xdr:nvSpPr>
      <xdr:spPr>
        <a:xfrm>
          <a:off x="18983402" y="1719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70775</xdr:rowOff>
    </xdr:from>
    <xdr:ext cx="469744" cy="259045"/>
    <xdr:sp macro="" textlink="">
      <xdr:nvSpPr>
        <xdr:cNvPr id="852" name="n_2aveValue【庁舎】&#10;一人当たり面積">
          <a:extLst>
            <a:ext uri="{FF2B5EF4-FFF2-40B4-BE49-F238E27FC236}">
              <a16:creationId xmlns:a16="http://schemas.microsoft.com/office/drawing/2014/main" id="{288171FD-BDDF-42DE-82A4-DACB7C9C5AC7}"/>
            </a:ext>
          </a:extLst>
        </xdr:cNvPr>
        <xdr:cNvSpPr txBox="1"/>
      </xdr:nvSpPr>
      <xdr:spPr>
        <a:xfrm>
          <a:off x="18183302" y="1721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561</xdr:rowOff>
    </xdr:from>
    <xdr:ext cx="469744" cy="259045"/>
    <xdr:sp macro="" textlink="">
      <xdr:nvSpPr>
        <xdr:cNvPr id="853" name="n_3aveValue【庁舎】&#10;一人当たり面積">
          <a:extLst>
            <a:ext uri="{FF2B5EF4-FFF2-40B4-BE49-F238E27FC236}">
              <a16:creationId xmlns:a16="http://schemas.microsoft.com/office/drawing/2014/main" id="{B1C1C315-A15F-4084-AFEB-27D218DF00B9}"/>
            </a:ext>
          </a:extLst>
        </xdr:cNvPr>
        <xdr:cNvSpPr txBox="1"/>
      </xdr:nvSpPr>
      <xdr:spPr>
        <a:xfrm>
          <a:off x="17383202" y="1731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43015</xdr:rowOff>
    </xdr:from>
    <xdr:ext cx="469744" cy="259045"/>
    <xdr:sp macro="" textlink="">
      <xdr:nvSpPr>
        <xdr:cNvPr id="854" name="n_4aveValue【庁舎】&#10;一人当たり面積">
          <a:extLst>
            <a:ext uri="{FF2B5EF4-FFF2-40B4-BE49-F238E27FC236}">
              <a16:creationId xmlns:a16="http://schemas.microsoft.com/office/drawing/2014/main" id="{3F8AB0D6-6595-4C88-ACC0-624A72B8F127}"/>
            </a:ext>
          </a:extLst>
        </xdr:cNvPr>
        <xdr:cNvSpPr txBox="1"/>
      </xdr:nvSpPr>
      <xdr:spPr>
        <a:xfrm>
          <a:off x="16592627" y="1736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52088</xdr:rowOff>
    </xdr:from>
    <xdr:ext cx="469744" cy="259045"/>
    <xdr:sp macro="" textlink="">
      <xdr:nvSpPr>
        <xdr:cNvPr id="855" name="n_1mainValue【庁舎】&#10;一人当たり面積">
          <a:extLst>
            <a:ext uri="{FF2B5EF4-FFF2-40B4-BE49-F238E27FC236}">
              <a16:creationId xmlns:a16="http://schemas.microsoft.com/office/drawing/2014/main" id="{2885CE2C-9166-48B9-BFFC-A54FA6CA10DE}"/>
            </a:ext>
          </a:extLst>
        </xdr:cNvPr>
        <xdr:cNvSpPr txBox="1"/>
      </xdr:nvSpPr>
      <xdr:spPr>
        <a:xfrm>
          <a:off x="18983402" y="1667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81478</xdr:rowOff>
    </xdr:from>
    <xdr:ext cx="469744" cy="259045"/>
    <xdr:sp macro="" textlink="">
      <xdr:nvSpPr>
        <xdr:cNvPr id="856" name="n_2mainValue【庁舎】&#10;一人当たり面積">
          <a:extLst>
            <a:ext uri="{FF2B5EF4-FFF2-40B4-BE49-F238E27FC236}">
              <a16:creationId xmlns:a16="http://schemas.microsoft.com/office/drawing/2014/main" id="{86648BC3-67D2-462E-BD8D-3CFEA8DF9A72}"/>
            </a:ext>
          </a:extLst>
        </xdr:cNvPr>
        <xdr:cNvSpPr txBox="1"/>
      </xdr:nvSpPr>
      <xdr:spPr>
        <a:xfrm>
          <a:off x="18183302" y="1671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104339</xdr:rowOff>
    </xdr:from>
    <xdr:ext cx="469744" cy="259045"/>
    <xdr:sp macro="" textlink="">
      <xdr:nvSpPr>
        <xdr:cNvPr id="857" name="n_3mainValue【庁舎】&#10;一人当たり面積">
          <a:extLst>
            <a:ext uri="{FF2B5EF4-FFF2-40B4-BE49-F238E27FC236}">
              <a16:creationId xmlns:a16="http://schemas.microsoft.com/office/drawing/2014/main" id="{5968B039-4C34-4C66-B261-C847678FBA8F}"/>
            </a:ext>
          </a:extLst>
        </xdr:cNvPr>
        <xdr:cNvSpPr txBox="1"/>
      </xdr:nvSpPr>
      <xdr:spPr>
        <a:xfrm>
          <a:off x="17383202" y="1673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120666</xdr:rowOff>
    </xdr:from>
    <xdr:ext cx="469744" cy="259045"/>
    <xdr:sp macro="" textlink="">
      <xdr:nvSpPr>
        <xdr:cNvPr id="858" name="n_4mainValue【庁舎】&#10;一人当たり面積">
          <a:extLst>
            <a:ext uri="{FF2B5EF4-FFF2-40B4-BE49-F238E27FC236}">
              <a16:creationId xmlns:a16="http://schemas.microsoft.com/office/drawing/2014/main" id="{35A37B5B-6BFC-476E-9B2C-95F6700D3E3B}"/>
            </a:ext>
          </a:extLst>
        </xdr:cNvPr>
        <xdr:cNvSpPr txBox="1"/>
      </xdr:nvSpPr>
      <xdr:spPr>
        <a:xfrm>
          <a:off x="16592627" y="1675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8952BE04-CF9D-4C3C-B3F9-B7BAE8CC6B3F}"/>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DD4E1BAE-AEF7-408F-A731-767E118B7AB1}"/>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8DECD254-B494-4815-83D6-03E934495196}"/>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ysClr val="windowText" lastClr="000000"/>
              </a:solidFill>
              <a:effectLst/>
              <a:latin typeface="+mn-lt"/>
              <a:ea typeface="+mn-ea"/>
              <a:cs typeface="+mn-cs"/>
            </a:rPr>
            <a:t>体育館・プールの有形固定資産減価償却率が</a:t>
          </a:r>
          <a:r>
            <a:rPr lang="en-US" altLang="ja-JP" sz="1100">
              <a:solidFill>
                <a:sysClr val="windowText" lastClr="000000"/>
              </a:solidFill>
              <a:effectLst/>
              <a:latin typeface="+mn-lt"/>
              <a:ea typeface="+mn-ea"/>
              <a:cs typeface="+mn-cs"/>
            </a:rPr>
            <a:t>83.4</a:t>
          </a:r>
          <a:r>
            <a:rPr lang="ja-JP" altLang="ja-JP" sz="1100">
              <a:solidFill>
                <a:sysClr val="windowText" lastClr="000000"/>
              </a:solidFill>
              <a:effectLst/>
              <a:latin typeface="+mn-lt"/>
              <a:ea typeface="+mn-ea"/>
              <a:cs typeface="+mn-cs"/>
            </a:rPr>
            <a:t>と全国平均・鳥取県平均と比較し高くなっており、活用予定のない体育館やプールについては、解体の方向で進めているところである。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また、その他施設についても、市町村合併後、屋根や外壁の改修を行い長寿命化を図ってきてはいるが、長期的な視点で統廃合も検討していく必要がある。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15,320
15,203
189.83
12,436,753
11,727,637
499,656
7,006,127
8,336,649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前年度比</a:t>
          </a:r>
          <a:r>
            <a:rPr kumimoji="1" lang="ja-JP" altLang="en-US" sz="1100" b="0" i="0" u="none" strike="noStrike" kern="0" cap="none" spc="0" normalizeH="0" baseline="0" noProof="0">
              <a:ln>
                <a:noFill/>
              </a:ln>
              <a:solidFill>
                <a:prstClr val="black"/>
              </a:solidFill>
              <a:effectLst/>
              <a:uLnTx/>
              <a:uFillTx/>
              <a:latin typeface="+mn-lt"/>
              <a:ea typeface="+mn-ea"/>
              <a:cs typeface="+mn-cs"/>
            </a:rPr>
            <a:t>と同水準の</a:t>
          </a:r>
          <a:r>
            <a:rPr kumimoji="1" lang="en-US" altLang="ja-JP" sz="1100" b="0" i="0" u="none" strike="noStrike" kern="0" cap="none" spc="0" normalizeH="0" baseline="0" noProof="0">
              <a:ln>
                <a:noFill/>
              </a:ln>
              <a:solidFill>
                <a:prstClr val="black"/>
              </a:solidFill>
              <a:effectLst/>
              <a:uLnTx/>
              <a:uFillTx/>
              <a:latin typeface="+mn-lt"/>
              <a:ea typeface="+mn-ea"/>
              <a:cs typeface="+mn-cs"/>
            </a:rPr>
            <a:t>0.26</a:t>
          </a:r>
          <a:r>
            <a:rPr kumimoji="1" lang="ja-JP" altLang="en-US" sz="1100" b="0" i="0" u="none" strike="noStrike" kern="0" cap="none" spc="0" normalizeH="0" baseline="0" noProof="0">
              <a:ln>
                <a:noFill/>
              </a:ln>
              <a:solidFill>
                <a:prstClr val="black"/>
              </a:solidFill>
              <a:effectLst/>
              <a:uLnTx/>
              <a:uFillTx/>
              <a:latin typeface="+mn-lt"/>
              <a:ea typeface="+mn-ea"/>
              <a:cs typeface="+mn-cs"/>
            </a:rPr>
            <a:t>であったが</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、類似団体内平均比で</a:t>
          </a:r>
          <a:r>
            <a:rPr kumimoji="1" lang="en-US" altLang="ja-JP" sz="1100" b="0" i="0" u="none" strike="noStrike" kern="0" cap="none" spc="0" normalizeH="0" baseline="0" noProof="0">
              <a:ln>
                <a:noFill/>
              </a:ln>
              <a:solidFill>
                <a:prstClr val="black"/>
              </a:solidFill>
              <a:effectLst/>
              <a:uLnTx/>
              <a:uFillTx/>
              <a:latin typeface="+mn-lt"/>
              <a:ea typeface="+mn-ea"/>
              <a:cs typeface="+mn-cs"/>
            </a:rPr>
            <a:t>0.06</a:t>
          </a:r>
          <a:r>
            <a:rPr kumimoji="1" lang="ja-JP" altLang="ja-JP" sz="1100" b="0" i="0" u="none" strike="noStrike" kern="0" cap="none" spc="0" normalizeH="0" baseline="0" noProof="0">
              <a:ln>
                <a:noFill/>
              </a:ln>
              <a:solidFill>
                <a:prstClr val="black"/>
              </a:solidFill>
              <a:effectLst/>
              <a:uLnTx/>
              <a:uFillTx/>
              <a:latin typeface="+mn-lt"/>
              <a:ea typeface="+mn-ea"/>
              <a:cs typeface="+mn-cs"/>
            </a:rPr>
            <a:t>、鳥取県平均比で</a:t>
          </a:r>
          <a:r>
            <a:rPr kumimoji="1" lang="en-US" altLang="ja-JP" sz="1100" b="0" i="0" u="none" strike="noStrike" kern="0" cap="none" spc="0" normalizeH="0" baseline="0" noProof="0">
              <a:ln>
                <a:noFill/>
              </a:ln>
              <a:solidFill>
                <a:prstClr val="black"/>
              </a:solidFill>
              <a:effectLst/>
              <a:uLnTx/>
              <a:uFillTx/>
              <a:latin typeface="+mn-lt"/>
              <a:ea typeface="+mn-ea"/>
              <a:cs typeface="+mn-cs"/>
            </a:rPr>
            <a:t>0.05</a:t>
          </a:r>
          <a:r>
            <a:rPr kumimoji="1" lang="ja-JP" altLang="ja-JP" sz="1100" b="0" i="0" u="none" strike="noStrike" kern="0" cap="none" spc="0" normalizeH="0" baseline="0" noProof="0">
              <a:ln>
                <a:noFill/>
              </a:ln>
              <a:solidFill>
                <a:prstClr val="black"/>
              </a:solidFill>
              <a:effectLst/>
              <a:uLnTx/>
              <a:uFillTx/>
              <a:latin typeface="+mn-lt"/>
              <a:ea typeface="+mn-ea"/>
              <a:cs typeface="+mn-cs"/>
            </a:rPr>
            <a:t>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単年度で見れば前年度比</a:t>
          </a:r>
          <a:r>
            <a:rPr kumimoji="1" lang="en-US" altLang="ja-JP" sz="1100" b="0" i="0" u="none" strike="noStrike" kern="0" cap="none" spc="0" normalizeH="0" baseline="0" noProof="0">
              <a:ln>
                <a:noFill/>
              </a:ln>
              <a:solidFill>
                <a:prstClr val="black"/>
              </a:solidFill>
              <a:effectLst/>
              <a:uLnTx/>
              <a:uFillTx/>
              <a:latin typeface="+mn-lt"/>
              <a:ea typeface="+mn-ea"/>
              <a:cs typeface="+mn-cs"/>
            </a:rPr>
            <a:t>0.015</a:t>
          </a:r>
          <a:r>
            <a:rPr kumimoji="1" lang="ja-JP" altLang="en-US" sz="1100" b="0" i="0" u="none" strike="noStrike" kern="0" cap="none" spc="0" normalizeH="0" baseline="0" noProof="0">
              <a:ln>
                <a:noFill/>
              </a:ln>
              <a:solidFill>
                <a:prstClr val="black"/>
              </a:solidFill>
              <a:effectLst/>
              <a:uLnTx/>
              <a:uFillTx/>
              <a:latin typeface="+mn-lt"/>
              <a:ea typeface="+mn-ea"/>
              <a:cs typeface="+mn-cs"/>
            </a:rPr>
            <a:t>の増であったが、町</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税を中心とした基準財政収入額が伸び悩んでいることや、</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高齢者人口の増に伴う</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高齢者保健福祉費等の基準財政需要額が</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高いことが平均を下回る</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主な要因となっている。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税収等の自主財源の確保や事業の統廃合などの</a:t>
          </a:r>
          <a:r>
            <a:rPr kumimoji="1" lang="ja-JP" altLang="ja-JP" sz="1100" b="0" i="0" u="none" strike="noStrike" kern="0" cap="none" spc="0" normalizeH="0" baseline="0" noProof="0">
              <a:ln>
                <a:noFill/>
              </a:ln>
              <a:solidFill>
                <a:prstClr val="black"/>
              </a:solidFill>
              <a:effectLst/>
              <a:uLnTx/>
              <a:uFillTx/>
              <a:latin typeface="+mn-lt"/>
              <a:ea typeface="+mn-ea"/>
              <a:cs typeface="+mn-cs"/>
            </a:rPr>
            <a:t>行財政改革を進め、財政の健全化を図</a:t>
          </a:r>
          <a:r>
            <a:rPr kumimoji="1" lang="ja-JP" altLang="en-US" sz="1100" b="0" i="0" u="none" strike="noStrike" kern="0" cap="none" spc="0" normalizeH="0" baseline="0" noProof="0">
              <a:ln>
                <a:noFill/>
              </a:ln>
              <a:solidFill>
                <a:prstClr val="black"/>
              </a:solidFill>
              <a:effectLst/>
              <a:uLnTx/>
              <a:uFillTx/>
              <a:latin typeface="+mn-lt"/>
              <a:ea typeface="+mn-ea"/>
              <a:cs typeface="+mn-cs"/>
            </a:rPr>
            <a:t>っていくことが必要である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514850" y="6172200"/>
          <a:ext cx="0" cy="1272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584700" y="741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425950" y="74447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584700" y="591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6172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752850" y="725551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66057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584700" y="6771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46405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940050" y="7211060"/>
          <a:ext cx="8128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70205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409950" y="6699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127250" y="7211060"/>
          <a:ext cx="8128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889250" y="6830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597150" y="660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46990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333500" y="725551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095500" y="67335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78435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282700" y="67335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7155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464050" y="720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5847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702050" y="720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409950" y="7291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889250" y="7160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597150" y="724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095500" y="720852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784350" y="729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282700" y="720852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971550" y="729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前年度比</a:t>
          </a:r>
          <a:r>
            <a:rPr kumimoji="1" lang="ja-JP" altLang="en-US" sz="1100" b="0" i="0" u="none" strike="noStrike" kern="0" cap="none" spc="0" normalizeH="0" baseline="0" noProof="0">
              <a:ln>
                <a:noFill/>
              </a:ln>
              <a:solidFill>
                <a:prstClr val="black"/>
              </a:solidFill>
              <a:effectLst/>
              <a:uLnTx/>
              <a:uFillTx/>
              <a:latin typeface="+mn-lt"/>
              <a:ea typeface="+mn-ea"/>
              <a:cs typeface="+mn-cs"/>
            </a:rPr>
            <a:t>で</a:t>
          </a:r>
          <a:r>
            <a:rPr kumimoji="1" lang="en-US" altLang="ja-JP" sz="1100" b="0" i="0" u="none" strike="noStrike" kern="0" cap="none" spc="0" normalizeH="0" baseline="0" noProof="0">
              <a:ln>
                <a:noFill/>
              </a:ln>
              <a:solidFill>
                <a:prstClr val="black"/>
              </a:solidFill>
              <a:effectLst/>
              <a:uLnTx/>
              <a:uFillTx/>
              <a:latin typeface="+mn-lt"/>
              <a:ea typeface="+mn-ea"/>
              <a:cs typeface="+mn-cs"/>
            </a:rPr>
            <a:t>5.4</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、類似団体比</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で</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4.5</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、鳥取県平均比</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で</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4.2</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％高くなっている</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分母となる</a:t>
          </a:r>
          <a:r>
            <a:rPr kumimoji="1" lang="ja-JP" altLang="ja-JP" sz="1100" b="0" i="0" u="none" strike="noStrike" kern="0" cap="none" spc="0" normalizeH="0" baseline="0" noProof="0">
              <a:ln>
                <a:noFill/>
              </a:ln>
              <a:solidFill>
                <a:prstClr val="black"/>
              </a:solidFill>
              <a:effectLst/>
              <a:uLnTx/>
              <a:uFillTx/>
              <a:latin typeface="+mn-lt"/>
              <a:ea typeface="+mn-ea"/>
              <a:cs typeface="+mn-cs"/>
            </a:rPr>
            <a:t>経常一般財源総額</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については</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各種譲与税や交付金等の基準財政収入額の増加</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による普通交付税の減</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が影響し、前年度比</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億</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1,448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万円の</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減となった。</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一方、</a:t>
          </a:r>
          <a:r>
            <a:rPr kumimoji="1" lang="ja-JP" altLang="ja-JP" sz="1100" b="0" i="0" u="none" strike="noStrike" kern="0" cap="none" spc="0" normalizeH="0" baseline="0" noProof="0">
              <a:ln>
                <a:noFill/>
              </a:ln>
              <a:solidFill>
                <a:prstClr val="black"/>
              </a:solidFill>
              <a:effectLst/>
              <a:uLnTx/>
              <a:uFillTx/>
              <a:latin typeface="+mn-lt"/>
              <a:ea typeface="+mn-ea"/>
              <a:cs typeface="+mn-cs"/>
            </a:rPr>
            <a:t>分</a:t>
          </a:r>
          <a:r>
            <a:rPr kumimoji="1" lang="ja-JP" altLang="en-US" sz="1100" b="0" i="0" u="none" strike="noStrike" kern="0" cap="none" spc="0" normalizeH="0" baseline="0" noProof="0">
              <a:ln>
                <a:noFill/>
              </a:ln>
              <a:solidFill>
                <a:prstClr val="black"/>
              </a:solidFill>
              <a:effectLst/>
              <a:uLnTx/>
              <a:uFillTx/>
              <a:latin typeface="+mn-lt"/>
              <a:ea typeface="+mn-ea"/>
              <a:cs typeface="+mn-cs"/>
            </a:rPr>
            <a:t>子</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となる経常</a:t>
          </a:r>
          <a:r>
            <a:rPr kumimoji="1" lang="ja-JP" altLang="en-US" sz="1100" b="0" i="0" u="none" strike="noStrike" kern="0" cap="none" spc="0" normalizeH="0" baseline="0" noProof="0">
              <a:ln>
                <a:noFill/>
              </a:ln>
              <a:solidFill>
                <a:prstClr val="black"/>
              </a:solidFill>
              <a:effectLst/>
              <a:uLnTx/>
              <a:uFillTx/>
              <a:latin typeface="+mn-lt"/>
              <a:ea typeface="+mn-ea"/>
              <a:cs typeface="+mn-cs"/>
            </a:rPr>
            <a:t>経費充当一般財源等</a:t>
          </a:r>
          <a:r>
            <a:rPr kumimoji="1" lang="ja-JP" altLang="ja-JP" sz="1100" b="0" i="0" u="none" strike="noStrike" kern="0" cap="none" spc="0" normalizeH="0" baseline="0" noProof="0">
              <a:ln>
                <a:noFill/>
              </a:ln>
              <a:solidFill>
                <a:prstClr val="black"/>
              </a:solidFill>
              <a:effectLst/>
              <a:uLnTx/>
              <a:uFillTx/>
              <a:latin typeface="+mn-lt"/>
              <a:ea typeface="+mn-ea"/>
              <a:cs typeface="+mn-cs"/>
            </a:rPr>
            <a:t>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人件費や繰出金に係る一般財源の増などが影響し、</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前年度比</a:t>
          </a:r>
          <a:r>
            <a:rPr kumimoji="1" lang="en-US" altLang="ja-JP" sz="1100" b="0" i="0" u="none" strike="noStrike" kern="0" cap="none" spc="0" normalizeH="0" baseline="0" noProof="0">
              <a:ln>
                <a:noFill/>
              </a:ln>
              <a:solidFill>
                <a:prstClr val="black"/>
              </a:solidFill>
              <a:effectLst/>
              <a:uLnTx/>
              <a:uFillTx/>
              <a:latin typeface="+mn-lt"/>
              <a:ea typeface="+mn-ea"/>
              <a:cs typeface="+mn-cs"/>
            </a:rPr>
            <a:t>1,437</a:t>
          </a:r>
          <a:r>
            <a:rPr kumimoji="1" lang="ja-JP" altLang="ja-JP" sz="11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引き続き業務の見直しや公共施設の在り方の見直し等を行い、計画的な経常経費の削減に努める。 </a:t>
          </a:r>
          <a:endParaRPr kumimoji="0" lang="ja-JP" altLang="ja-JP" sz="1400" b="0" i="0" u="none" strike="noStrike" kern="0" cap="none" spc="0" normalizeH="0" baseline="0" noProof="0">
            <a:ln>
              <a:noFill/>
            </a:ln>
            <a:solidFill>
              <a:srgbClr val="FF0000"/>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66</xdr:row>
      <xdr:rowOff>50377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514850" y="9761643"/>
          <a:ext cx="0" cy="135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22454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584700" y="1108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50377</xdr:rowOff>
    </xdr:from>
    <xdr:to>
      <xdr:col>24</xdr:col>
      <xdr:colOff>12700</xdr:colOff>
      <xdr:row>66</xdr:row>
      <xdr:rowOff>50377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25950" y="11114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584700" y="951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97616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64</xdr:row>
      <xdr:rowOff>87630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752850" y="10393680"/>
          <a:ext cx="762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34307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584700" y="1026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46405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64</xdr:row>
      <xdr:rowOff>15240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2940050" y="10393680"/>
          <a:ext cx="8128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79163</xdr:rowOff>
    </xdr:from>
    <xdr:to>
      <xdr:col>19</xdr:col>
      <xdr:colOff>184150</xdr:colOff>
      <xdr:row>61</xdr:row>
      <xdr:rowOff>9313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702050" y="101375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19490</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409950" y="991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55456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127250" y="10744200"/>
          <a:ext cx="8128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130387</xdr:rowOff>
    </xdr:from>
    <xdr:to>
      <xdr:col>15</xdr:col>
      <xdr:colOff>133350</xdr:colOff>
      <xdr:row>63</xdr:row>
      <xdr:rowOff>60537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889250" y="10524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597150" y="1029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122344</xdr:rowOff>
    </xdr:from>
    <xdr:to>
      <xdr:col>11</xdr:col>
      <xdr:colOff>31750</xdr:colOff>
      <xdr:row>64</xdr:row>
      <xdr:rowOff>55456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333500" y="10683664"/>
          <a:ext cx="793750" cy="10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095500" y="1051602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784350" y="102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130387</xdr:rowOff>
    </xdr:from>
    <xdr:to>
      <xdr:col>7</xdr:col>
      <xdr:colOff>31750</xdr:colOff>
      <xdr:row>63</xdr:row>
      <xdr:rowOff>60537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282700" y="1052406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70714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71550" y="1029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46405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584700" y="1073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702050" y="1034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409950" y="10425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889250" y="10697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597150" y="1077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095500" y="107336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784350" y="1081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71544</xdr:rowOff>
    </xdr:from>
    <xdr:to>
      <xdr:col>7</xdr:col>
      <xdr:colOff>31750</xdr:colOff>
      <xdr:row>64</xdr:row>
      <xdr:rowOff>1694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282700" y="1063286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157921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71550" y="1071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[309,678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前年度比で</a:t>
          </a:r>
          <a:r>
            <a:rPr kumimoji="1" lang="en-US" altLang="ja-JP" sz="1100" b="0" i="0" u="none" strike="noStrike" kern="0" cap="none" spc="0" normalizeH="0" baseline="0" noProof="0">
              <a:ln>
                <a:noFill/>
              </a:ln>
              <a:solidFill>
                <a:prstClr val="black"/>
              </a:solidFill>
              <a:effectLst/>
              <a:uLnTx/>
              <a:uFillTx/>
              <a:latin typeface="+mn-lt"/>
              <a:ea typeface="+mn-ea"/>
              <a:cs typeface="+mn-cs"/>
            </a:rPr>
            <a:t>33,407</a:t>
          </a:r>
          <a:r>
            <a:rPr kumimoji="1" lang="ja-JP" altLang="ja-JP" sz="1100" b="0" i="0" u="none" strike="noStrike" kern="0" cap="none" spc="0" normalizeH="0" baseline="0" noProof="0">
              <a:ln>
                <a:noFill/>
              </a:ln>
              <a:solidFill>
                <a:prstClr val="black"/>
              </a:solidFill>
              <a:effectLst/>
              <a:uLnTx/>
              <a:uFillTx/>
              <a:latin typeface="+mn-lt"/>
              <a:ea typeface="+mn-ea"/>
              <a:cs typeface="+mn-cs"/>
            </a:rPr>
            <a:t>円、類似団体比で</a:t>
          </a:r>
          <a:r>
            <a:rPr kumimoji="1" lang="en-US" altLang="ja-JP" sz="1100" b="0" i="0" u="none" strike="noStrike" kern="0" cap="none" spc="0" normalizeH="0" baseline="0" noProof="0">
              <a:ln>
                <a:noFill/>
              </a:ln>
              <a:solidFill>
                <a:prstClr val="black"/>
              </a:solidFill>
              <a:effectLst/>
              <a:uLnTx/>
              <a:uFillTx/>
              <a:latin typeface="+mn-lt"/>
              <a:ea typeface="+mn-ea"/>
              <a:cs typeface="+mn-cs"/>
            </a:rPr>
            <a:t>54,499</a:t>
          </a:r>
          <a:r>
            <a:rPr kumimoji="1" lang="ja-JP" altLang="ja-JP" sz="1100" b="0" i="0" u="none" strike="noStrike" kern="0" cap="none" spc="0" normalizeH="0" baseline="0" noProof="0">
              <a:ln>
                <a:noFill/>
              </a:ln>
              <a:solidFill>
                <a:prstClr val="black"/>
              </a:solidFill>
              <a:effectLst/>
              <a:uLnTx/>
              <a:uFillTx/>
              <a:latin typeface="+mn-lt"/>
              <a:ea typeface="+mn-ea"/>
              <a:cs typeface="+mn-cs"/>
            </a:rPr>
            <a:t>円、鳥取県平均比で</a:t>
          </a:r>
          <a:r>
            <a:rPr kumimoji="1" lang="en-US" altLang="ja-JP" sz="1100" b="0" i="0" u="none" strike="noStrike" kern="0" cap="none" spc="0" normalizeH="0" baseline="0" noProof="0">
              <a:ln>
                <a:noFill/>
              </a:ln>
              <a:solidFill>
                <a:prstClr val="black"/>
              </a:solidFill>
              <a:effectLst/>
              <a:uLnTx/>
              <a:uFillTx/>
              <a:latin typeface="+mn-lt"/>
              <a:ea typeface="+mn-ea"/>
              <a:cs typeface="+mn-cs"/>
            </a:rPr>
            <a:t>130,979</a:t>
          </a:r>
          <a:r>
            <a:rPr kumimoji="1" lang="ja-JP" altLang="ja-JP" sz="1100" b="0" i="0" u="none" strike="noStrike" kern="0" cap="none" spc="0" normalizeH="0" baseline="0" noProof="0">
              <a:ln>
                <a:noFill/>
              </a:ln>
              <a:solidFill>
                <a:prstClr val="black"/>
              </a:solidFill>
              <a:effectLst/>
              <a:uLnTx/>
              <a:uFillTx/>
              <a:latin typeface="+mn-lt"/>
              <a:ea typeface="+mn-ea"/>
              <a:cs typeface="+mn-cs"/>
            </a:rPr>
            <a:t>円高くなっている。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年度以降は新型コロナウイルス感染症対策経費</a:t>
          </a:r>
          <a:r>
            <a:rPr kumimoji="1" lang="ja-JP" altLang="en-US" sz="1100" b="0" i="0" u="none" strike="noStrike" kern="0" cap="none" spc="0" normalizeH="0" baseline="0" noProof="0">
              <a:ln>
                <a:noFill/>
              </a:ln>
              <a:solidFill>
                <a:prstClr val="black"/>
              </a:solidFill>
              <a:effectLst/>
              <a:uLnTx/>
              <a:uFillTx/>
              <a:latin typeface="+mn-lt"/>
              <a:ea typeface="+mn-ea"/>
              <a:cs typeface="+mn-cs"/>
            </a:rPr>
            <a:t>や物価高騰</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ja-JP" altLang="en-US" sz="1100" b="0" i="0" u="none" strike="noStrike" kern="0" cap="none" spc="0" normalizeH="0" baseline="0" noProof="0">
              <a:ln>
                <a:noFill/>
              </a:ln>
              <a:solidFill>
                <a:prstClr val="black"/>
              </a:solidFill>
              <a:effectLst/>
              <a:uLnTx/>
              <a:uFillTx/>
              <a:latin typeface="+mn-lt"/>
              <a:ea typeface="+mn-ea"/>
              <a:cs typeface="+mn-cs"/>
            </a:rPr>
            <a:t>影響</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により高い数値となっている。また類似団体、鳥取県平均と比較しても依然として高い数値となっているため、事務の効率化、経費の削減に努め、</a:t>
          </a:r>
          <a:r>
            <a:rPr kumimoji="1" lang="ja-JP" altLang="en-US" sz="1100" b="0" i="0" u="none" strike="noStrike" kern="0" cap="none" spc="0" normalizeH="0" baseline="0" noProof="0">
              <a:ln>
                <a:noFill/>
              </a:ln>
              <a:solidFill>
                <a:prstClr val="black"/>
              </a:solidFill>
              <a:effectLst/>
              <a:uLnTx/>
              <a:uFillTx/>
              <a:latin typeface="+mn-lt"/>
              <a:ea typeface="+mn-ea"/>
              <a:cs typeface="+mn-cs"/>
            </a:rPr>
            <a:t>指数</a:t>
          </a:r>
          <a:r>
            <a:rPr kumimoji="1" lang="ja-JP" altLang="ja-JP" sz="1100" b="0" i="0" u="none" strike="noStrike" kern="0" cap="none" spc="0" normalizeH="0" baseline="0" noProof="0">
              <a:ln>
                <a:noFill/>
              </a:ln>
              <a:solidFill>
                <a:prstClr val="black"/>
              </a:solidFill>
              <a:effectLst/>
              <a:uLnTx/>
              <a:uFillTx/>
              <a:latin typeface="+mn-lt"/>
              <a:ea typeface="+mn-ea"/>
              <a:cs typeface="+mn-cs"/>
            </a:rPr>
            <a:t>の改善を図る必要がある。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103184</xdr:rowOff>
    </xdr:from>
    <xdr:to>
      <xdr:col>23</xdr:col>
      <xdr:colOff>133350</xdr:colOff>
      <xdr:row>90</xdr:row>
      <xdr:rowOff>42714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14850" y="13682024"/>
          <a:ext cx="0" cy="1448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14791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84700" y="1510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42714</xdr:rowOff>
    </xdr:from>
    <xdr:to>
      <xdr:col>24</xdr:col>
      <xdr:colOff>12700</xdr:colOff>
      <xdr:row>90</xdr:row>
      <xdr:rowOff>42714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5130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18111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84700" y="1342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103184</xdr:rowOff>
    </xdr:from>
    <xdr:to>
      <xdr:col>24</xdr:col>
      <xdr:colOff>12700</xdr:colOff>
      <xdr:row>81</xdr:row>
      <xdr:rowOff>103184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36820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71606</xdr:rowOff>
    </xdr:from>
    <xdr:to>
      <xdr:col>23</xdr:col>
      <xdr:colOff>133350</xdr:colOff>
      <xdr:row>87</xdr:row>
      <xdr:rowOff>168859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52850" y="14488646"/>
          <a:ext cx="762000" cy="26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39133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84700" y="141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22606</xdr:rowOff>
    </xdr:from>
    <xdr:to>
      <xdr:col>23</xdr:col>
      <xdr:colOff>184150</xdr:colOff>
      <xdr:row>85</xdr:row>
      <xdr:rowOff>124206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64050" y="1427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71606</xdr:rowOff>
    </xdr:from>
    <xdr:to>
      <xdr:col>19</xdr:col>
      <xdr:colOff>133350</xdr:colOff>
      <xdr:row>86</xdr:row>
      <xdr:rowOff>142951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2940050" y="14488646"/>
          <a:ext cx="812800" cy="7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41877</xdr:rowOff>
    </xdr:from>
    <xdr:to>
      <xdr:col>19</xdr:col>
      <xdr:colOff>184150</xdr:colOff>
      <xdr:row>84</xdr:row>
      <xdr:rowOff>143477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02050" y="1412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153654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09950" y="13900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130914</xdr:rowOff>
    </xdr:from>
    <xdr:to>
      <xdr:col>15</xdr:col>
      <xdr:colOff>82550</xdr:colOff>
      <xdr:row>86</xdr:row>
      <xdr:rowOff>142951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27250" y="14212674"/>
          <a:ext cx="812800" cy="34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63728</xdr:rowOff>
    </xdr:from>
    <xdr:to>
      <xdr:col>15</xdr:col>
      <xdr:colOff>133350</xdr:colOff>
      <xdr:row>83</xdr:row>
      <xdr:rowOff>165328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89250" y="1397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4055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97150" y="13750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53361</xdr:rowOff>
    </xdr:from>
    <xdr:to>
      <xdr:col>11</xdr:col>
      <xdr:colOff>31750</xdr:colOff>
      <xdr:row>84</xdr:row>
      <xdr:rowOff>130914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33500" y="14135121"/>
          <a:ext cx="793750" cy="7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110973</xdr:rowOff>
    </xdr:from>
    <xdr:to>
      <xdr:col>11</xdr:col>
      <xdr:colOff>82550</xdr:colOff>
      <xdr:row>83</xdr:row>
      <xdr:rowOff>41123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95500" y="1385745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51300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84350" y="1363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107426</xdr:rowOff>
    </xdr:from>
    <xdr:to>
      <xdr:col>7</xdr:col>
      <xdr:colOff>31750</xdr:colOff>
      <xdr:row>83</xdr:row>
      <xdr:rowOff>37576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82700" y="1385390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47753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1550" y="1362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118059</xdr:rowOff>
    </xdr:from>
    <xdr:to>
      <xdr:col>23</xdr:col>
      <xdr:colOff>184150</xdr:colOff>
      <xdr:row>88</xdr:row>
      <xdr:rowOff>48209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64050" y="147027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90136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84700" y="146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20806</xdr:rowOff>
    </xdr:from>
    <xdr:to>
      <xdr:col>19</xdr:col>
      <xdr:colOff>184150</xdr:colOff>
      <xdr:row>86</xdr:row>
      <xdr:rowOff>122406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02050" y="1443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107183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09950" y="14524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92151</xdr:rowOff>
    </xdr:from>
    <xdr:to>
      <xdr:col>15</xdr:col>
      <xdr:colOff>133350</xdr:colOff>
      <xdr:row>87</xdr:row>
      <xdr:rowOff>22301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89250" y="145091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7078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97150" y="14591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80114</xdr:rowOff>
    </xdr:from>
    <xdr:to>
      <xdr:col>11</xdr:col>
      <xdr:colOff>82550</xdr:colOff>
      <xdr:row>85</xdr:row>
      <xdr:rowOff>10264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95500" y="1416187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166491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84350" y="14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2561</xdr:rowOff>
    </xdr:from>
    <xdr:to>
      <xdr:col>7</xdr:col>
      <xdr:colOff>31750</xdr:colOff>
      <xdr:row>84</xdr:row>
      <xdr:rowOff>104161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82700" y="140843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88938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1550" y="14170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前年度比で</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ポイント低く</a:t>
          </a:r>
          <a:r>
            <a:rPr kumimoji="1" lang="ja-JP" altLang="en-US" sz="1100" b="0" i="0" u="none" strike="noStrike" kern="0" cap="none" spc="0" normalizeH="0" baseline="0" noProof="0">
              <a:ln>
                <a:noFill/>
              </a:ln>
              <a:solidFill>
                <a:prstClr val="black"/>
              </a:solidFill>
              <a:effectLst/>
              <a:uLnTx/>
              <a:uFillTx/>
              <a:latin typeface="+mn-lt"/>
              <a:ea typeface="+mn-ea"/>
              <a:cs typeface="+mn-cs"/>
            </a:rPr>
            <a:t>なり</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、類似団体内平均比で</a:t>
          </a: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ja-JP" sz="1100" b="0" i="0" u="none" strike="noStrike" kern="0" cap="none" spc="0" normalizeH="0" baseline="0" noProof="0">
              <a:ln>
                <a:noFill/>
              </a:ln>
              <a:solidFill>
                <a:prstClr val="black"/>
              </a:solidFill>
              <a:effectLst/>
              <a:uLnTx/>
              <a:uFillTx/>
              <a:latin typeface="+mn-lt"/>
              <a:ea typeface="+mn-ea"/>
              <a:cs typeface="+mn-cs"/>
            </a:rPr>
            <a:t>、全国町村平均を</a:t>
          </a:r>
          <a:r>
            <a:rPr kumimoji="1" lang="en-US" altLang="ja-JP" sz="1100" b="0" i="0" u="none" strike="noStrike" kern="0" cap="none" spc="0" normalizeH="0" baseline="0" noProof="0">
              <a:ln>
                <a:noFill/>
              </a:ln>
              <a:solidFill>
                <a:prstClr val="black"/>
              </a:solidFill>
              <a:effectLst/>
              <a:uLnTx/>
              <a:uFillTx/>
              <a:latin typeface="+mn-lt"/>
              <a:ea typeface="+mn-ea"/>
              <a:cs typeface="+mn-cs"/>
            </a:rPr>
            <a:t>3.8</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人事評価制度では、成績が極めて良好な場合は</a:t>
          </a: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ja-JP" sz="1100" b="0" i="0" u="none" strike="noStrike" kern="0" cap="none" spc="0" normalizeH="0" baseline="0" noProof="0">
              <a:ln>
                <a:noFill/>
              </a:ln>
              <a:solidFill>
                <a:prstClr val="black"/>
              </a:solidFill>
              <a:effectLst/>
              <a:uLnTx/>
              <a:uFillTx/>
              <a:latin typeface="+mn-lt"/>
              <a:ea typeface="+mn-ea"/>
              <a:cs typeface="+mn-cs"/>
            </a:rPr>
            <a:t>号、特に良好な場合は</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ja-JP" sz="1100" b="0" i="0" u="none" strike="noStrike" kern="0" cap="none" spc="0" normalizeH="0" baseline="0" noProof="0">
              <a:ln>
                <a:noFill/>
              </a:ln>
              <a:solidFill>
                <a:prstClr val="black"/>
              </a:solidFill>
              <a:effectLst/>
              <a:uLnTx/>
              <a:uFillTx/>
              <a:latin typeface="+mn-lt"/>
              <a:ea typeface="+mn-ea"/>
              <a:cs typeface="+mn-cs"/>
            </a:rPr>
            <a:t>号昇給させることとなっているが、本町では該当がないため、ほとんどの職員が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号の昇給であることがラスパイレス指数が低い主な要因である。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近隣市町村や類似団体の水準を参考にしつつ、適正な給与水準に取り組むよう努める。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68580</xdr:rowOff>
    </xdr:from>
    <xdr:to>
      <xdr:col>81</xdr:col>
      <xdr:colOff>44450</xdr:colOff>
      <xdr:row>89</xdr:row>
      <xdr:rowOff>93980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474950" y="13479780"/>
          <a:ext cx="0" cy="15341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563850" y="1498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501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154957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56385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68580</xdr:rowOff>
    </xdr:from>
    <xdr:to>
      <xdr:col>81</xdr:col>
      <xdr:colOff>133350</xdr:colOff>
      <xdr:row>80</xdr:row>
      <xdr:rowOff>68580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3479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83</xdr:row>
      <xdr:rowOff>12700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712950" y="13693140"/>
          <a:ext cx="762000" cy="2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563850" y="1420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427960" y="142341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12700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903960" y="13926820"/>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665960" y="142544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91457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370050" y="14340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135889</xdr:rowOff>
    </xdr:from>
    <xdr:to>
      <xdr:col>72</xdr:col>
      <xdr:colOff>203200</xdr:colOff>
      <xdr:row>83</xdr:row>
      <xdr:rowOff>12700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3106400" y="13882369"/>
          <a:ext cx="797560" cy="4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868400" y="1432687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557250" y="1441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135889</xdr:rowOff>
    </xdr:from>
    <xdr:to>
      <xdr:col>68</xdr:col>
      <xdr:colOff>152400</xdr:colOff>
      <xdr:row>82</xdr:row>
      <xdr:rowOff>135889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2293600" y="13882369"/>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055600" y="1427861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763500" y="1436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242800" y="1441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88916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1950700" y="1450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427960" y="136423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80027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563850" y="1349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665960" y="138798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370050" y="1365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868400" y="138798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57250" y="1365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85089</xdr:rowOff>
    </xdr:from>
    <xdr:to>
      <xdr:col>68</xdr:col>
      <xdr:colOff>203200</xdr:colOff>
      <xdr:row>83</xdr:row>
      <xdr:rowOff>15239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055600" y="1383156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25416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763500" y="1360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85089</xdr:rowOff>
    </xdr:from>
    <xdr:to>
      <xdr:col>64</xdr:col>
      <xdr:colOff>152400</xdr:colOff>
      <xdr:row>83</xdr:row>
      <xdr:rowOff>15239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242800" y="138315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25416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950700" y="1360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前年度比</a:t>
          </a:r>
          <a:r>
            <a:rPr kumimoji="1" lang="ja-JP" altLang="en-US" sz="1100" b="0" i="0" u="none" strike="noStrike" kern="0" cap="none" spc="0" normalizeH="0" baseline="0" noProof="0">
              <a:ln>
                <a:noFill/>
              </a:ln>
              <a:solidFill>
                <a:prstClr val="black"/>
              </a:solidFill>
              <a:effectLst/>
              <a:uLnTx/>
              <a:uFillTx/>
              <a:latin typeface="+mn-lt"/>
              <a:ea typeface="+mn-ea"/>
              <a:cs typeface="+mn-cs"/>
            </a:rPr>
            <a:t>及び</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類似団体平均比で</a:t>
          </a:r>
          <a:r>
            <a:rPr kumimoji="1" lang="en-US" altLang="ja-JP" sz="1100" b="0" i="0" u="none" strike="noStrike" kern="0" cap="none" spc="0" normalizeH="0" baseline="0" noProof="0">
              <a:ln>
                <a:noFill/>
              </a:ln>
              <a:solidFill>
                <a:prstClr val="black"/>
              </a:solidFill>
              <a:effectLst/>
              <a:uLnTx/>
              <a:uFillTx/>
              <a:latin typeface="+mn-lt"/>
              <a:ea typeface="+mn-ea"/>
              <a:cs typeface="+mn-cs"/>
            </a:rPr>
            <a:t>0.43</a:t>
          </a:r>
          <a:r>
            <a:rPr kumimoji="1" lang="ja-JP" altLang="ja-JP" sz="1100" b="0" i="0" u="none" strike="noStrike" kern="0" cap="none" spc="0" normalizeH="0" baseline="0" noProof="0">
              <a:ln>
                <a:noFill/>
              </a:ln>
              <a:solidFill>
                <a:prstClr val="black"/>
              </a:solidFill>
              <a:effectLst/>
              <a:uLnTx/>
              <a:uFillTx/>
              <a:latin typeface="+mn-lt"/>
              <a:ea typeface="+mn-ea"/>
              <a:cs typeface="+mn-cs"/>
            </a:rPr>
            <a:t>人、鳥取県平均比で</a:t>
          </a:r>
          <a:r>
            <a:rPr kumimoji="1" lang="en-US" altLang="ja-JP" sz="1100" b="0" i="0" u="none" strike="noStrike" kern="0" cap="none" spc="0" normalizeH="0" baseline="0" noProof="0">
              <a:ln>
                <a:noFill/>
              </a:ln>
              <a:solidFill>
                <a:prstClr val="black"/>
              </a:solidFill>
              <a:effectLst/>
              <a:uLnTx/>
              <a:uFillTx/>
              <a:latin typeface="+mn-lt"/>
              <a:ea typeface="+mn-ea"/>
              <a:cs typeface="+mn-cs"/>
            </a:rPr>
            <a:t>4.25</a:t>
          </a:r>
          <a:r>
            <a:rPr kumimoji="1" lang="ja-JP" altLang="ja-JP" sz="1100" b="0" i="0" u="none" strike="noStrike" kern="0" cap="none" spc="0" normalizeH="0" baseline="0" noProof="0">
              <a:ln>
                <a:noFill/>
              </a:ln>
              <a:solidFill>
                <a:prstClr val="black"/>
              </a:solidFill>
              <a:effectLst/>
              <a:uLnTx/>
              <a:uFillTx/>
              <a:latin typeface="+mn-lt"/>
              <a:ea typeface="+mn-ea"/>
              <a:cs typeface="+mn-cs"/>
            </a:rPr>
            <a:t>人上回っている。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町内に公立保育所が</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en-US" sz="1100" b="0" i="0" u="none" strike="noStrike" kern="0" cap="none" spc="0" normalizeH="0" baseline="0" noProof="0">
              <a:ln>
                <a:noFill/>
              </a:ln>
              <a:solidFill>
                <a:prstClr val="black"/>
              </a:solidFill>
              <a:effectLst/>
              <a:uLnTx/>
              <a:uFillTx/>
              <a:latin typeface="+mn-lt"/>
              <a:ea typeface="+mn-ea"/>
              <a:cs typeface="+mn-cs"/>
            </a:rPr>
            <a:t>箇所あり、他団体に比べて保育士の人数が多いことが影響している。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今後も近隣市町村や、類似団体の水準を参考にしつつ、機構改革や事業の見直しなどを積極的に実施するなど、適正な職員数を目指す。</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45992</xdr:rowOff>
    </xdr:from>
    <xdr:to>
      <xdr:col>81</xdr:col>
      <xdr:colOff>44450</xdr:colOff>
      <xdr:row>67</xdr:row>
      <xdr:rowOff>43815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474950" y="9769112"/>
          <a:ext cx="0" cy="1506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15892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5563850" y="1124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43815</xdr:rowOff>
    </xdr:from>
    <xdr:to>
      <xdr:col>81</xdr:col>
      <xdr:colOff>133350</xdr:colOff>
      <xdr:row>67</xdr:row>
      <xdr:rowOff>43815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405100" y="11275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132369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5563850" y="95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45992</xdr:rowOff>
    </xdr:from>
    <xdr:to>
      <xdr:col>81</xdr:col>
      <xdr:colOff>133350</xdr:colOff>
      <xdr:row>58</xdr:row>
      <xdr:rowOff>45992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97691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159022</xdr:rowOff>
    </xdr:from>
    <xdr:to>
      <xdr:col>81</xdr:col>
      <xdr:colOff>44450</xdr:colOff>
      <xdr:row>62</xdr:row>
      <xdr:rowOff>61685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712950" y="10385062"/>
          <a:ext cx="762000" cy="7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124749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5563850" y="1018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108222</xdr:rowOff>
    </xdr:from>
    <xdr:to>
      <xdr:col>81</xdr:col>
      <xdr:colOff>95250</xdr:colOff>
      <xdr:row>62</xdr:row>
      <xdr:rowOff>38372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427960" y="1033426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159022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903960" y="10345420"/>
          <a:ext cx="80899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665960" y="1029117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5460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370050" y="10063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119380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106400" y="1034542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157299</xdr:rowOff>
    </xdr:from>
    <xdr:to>
      <xdr:col>73</xdr:col>
      <xdr:colOff>44450</xdr:colOff>
      <xdr:row>61</xdr:row>
      <xdr:rowOff>87449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868400" y="102156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97626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557250" y="998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88356</xdr:rowOff>
    </xdr:from>
    <xdr:to>
      <xdr:col>68</xdr:col>
      <xdr:colOff>152400</xdr:colOff>
      <xdr:row>61</xdr:row>
      <xdr:rowOff>119380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2293600" y="10314396"/>
          <a:ext cx="8128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152128</xdr:rowOff>
    </xdr:from>
    <xdr:to>
      <xdr:col>68</xdr:col>
      <xdr:colOff>203200</xdr:colOff>
      <xdr:row>61</xdr:row>
      <xdr:rowOff>82278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055600" y="1021052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92455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2763500" y="998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93526</xdr:rowOff>
    </xdr:from>
    <xdr:to>
      <xdr:col>64</xdr:col>
      <xdr:colOff>152400</xdr:colOff>
      <xdr:row>61</xdr:row>
      <xdr:rowOff>23676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2242800" y="101519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33853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1950700" y="992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10885</xdr:rowOff>
    </xdr:from>
    <xdr:to>
      <xdr:col>81</xdr:col>
      <xdr:colOff>95250</xdr:colOff>
      <xdr:row>62</xdr:row>
      <xdr:rowOff>112485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427960" y="104045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154412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5563850" y="1038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108222</xdr:rowOff>
    </xdr:from>
    <xdr:to>
      <xdr:col>77</xdr:col>
      <xdr:colOff>95250</xdr:colOff>
      <xdr:row>62</xdr:row>
      <xdr:rowOff>38372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665960" y="1033426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23149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370050" y="10416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68580</xdr:rowOff>
    </xdr:from>
    <xdr:to>
      <xdr:col>73</xdr:col>
      <xdr:colOff>44450</xdr:colOff>
      <xdr:row>61</xdr:row>
      <xdr:rowOff>170180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868400" y="10294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154957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55725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68580</xdr:rowOff>
    </xdr:from>
    <xdr:to>
      <xdr:col>68</xdr:col>
      <xdr:colOff>203200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055600" y="1029462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154957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7635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37556</xdr:rowOff>
    </xdr:from>
    <xdr:to>
      <xdr:col>64</xdr:col>
      <xdr:colOff>152400</xdr:colOff>
      <xdr:row>61</xdr:row>
      <xdr:rowOff>139156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2242800" y="102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123933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1950700" y="1034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前年度比で</a:t>
          </a:r>
          <a:r>
            <a:rPr kumimoji="1" lang="en-US" altLang="ja-JP" sz="1100" b="0" i="0" u="none" strike="noStrike" kern="0" cap="none" spc="0" normalizeH="0" baseline="0" noProof="0">
              <a:ln>
                <a:noFill/>
              </a:ln>
              <a:solidFill>
                <a:prstClr val="black"/>
              </a:solidFill>
              <a:effectLst/>
              <a:uLnTx/>
              <a:uFillTx/>
              <a:latin typeface="+mn-lt"/>
              <a:ea typeface="+mn-ea"/>
              <a:cs typeface="+mn-cs"/>
            </a:rPr>
            <a:t>0.2</a:t>
          </a:r>
          <a:r>
            <a:rPr kumimoji="1" lang="ja-JP" altLang="ja-JP" sz="1100" b="0" i="0" u="none" strike="noStrike" kern="0" cap="none" spc="0" normalizeH="0" baseline="0" noProof="0">
              <a:ln>
                <a:noFill/>
              </a:ln>
              <a:solidFill>
                <a:prstClr val="black"/>
              </a:solidFill>
              <a:effectLst/>
              <a:uLnTx/>
              <a:uFillTx/>
              <a:latin typeface="+mn-lt"/>
              <a:ea typeface="+mn-ea"/>
              <a:cs typeface="+mn-cs"/>
            </a:rPr>
            <a:t>％低くなったが、類似団体比で</a:t>
          </a:r>
          <a:r>
            <a:rPr kumimoji="1" lang="en-US" altLang="ja-JP" sz="1100" b="0" i="0" u="none" strike="noStrike" kern="0" cap="none" spc="0" normalizeH="0" baseline="0" noProof="0">
              <a:ln>
                <a:noFill/>
              </a:ln>
              <a:solidFill>
                <a:prstClr val="black"/>
              </a:solidFill>
              <a:effectLst/>
              <a:uLnTx/>
              <a:uFillTx/>
              <a:latin typeface="+mn-lt"/>
              <a:ea typeface="+mn-ea"/>
              <a:cs typeface="+mn-cs"/>
            </a:rPr>
            <a:t>1.8</a:t>
          </a:r>
          <a:r>
            <a:rPr kumimoji="1" lang="ja-JP" altLang="ja-JP" sz="1100" b="0" i="0" u="none" strike="noStrike" kern="0" cap="none" spc="0" normalizeH="0" baseline="0" noProof="0">
              <a:ln>
                <a:noFill/>
              </a:ln>
              <a:solidFill>
                <a:prstClr val="black"/>
              </a:solidFill>
              <a:effectLst/>
              <a:uLnTx/>
              <a:uFillTx/>
              <a:latin typeface="+mn-lt"/>
              <a:ea typeface="+mn-ea"/>
              <a:cs typeface="+mn-cs"/>
            </a:rPr>
            <a:t>％、鳥取県平均比で</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ja-JP" sz="1100" b="0" i="0" u="none" strike="noStrike" kern="0" cap="none" spc="0" normalizeH="0" baseline="0" noProof="0">
              <a:ln>
                <a:noFill/>
              </a:ln>
              <a:solidFill>
                <a:prstClr val="black"/>
              </a:solidFill>
              <a:effectLst/>
              <a:uLnTx/>
              <a:uFillTx/>
              <a:latin typeface="+mn-lt"/>
              <a:ea typeface="+mn-ea"/>
              <a:cs typeface="+mn-cs"/>
            </a:rPr>
            <a:t>％高くなっている。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か年平均では減少しているが、</a:t>
          </a:r>
          <a:r>
            <a:rPr kumimoji="1" lang="ja-JP" altLang="ja-JP" sz="1100" b="0" i="0" u="none" strike="noStrike" kern="0" cap="none" spc="0" normalizeH="0" baseline="0" noProof="0">
              <a:ln>
                <a:noFill/>
              </a:ln>
              <a:solidFill>
                <a:prstClr val="black"/>
              </a:solidFill>
              <a:effectLst/>
              <a:uLnTx/>
              <a:uFillTx/>
              <a:latin typeface="+mn-lt"/>
              <a:ea typeface="+mn-ea"/>
              <a:cs typeface="+mn-cs"/>
            </a:rPr>
            <a:t>普通交付税の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や</a:t>
          </a:r>
          <a:r>
            <a:rPr kumimoji="1" lang="ja-JP" altLang="en-US" sz="1100" b="0" i="0" u="none" strike="noStrike" kern="0" cap="none" spc="0" normalizeH="0" baseline="0" noProof="0">
              <a:ln>
                <a:noFill/>
              </a:ln>
              <a:solidFill>
                <a:prstClr val="black"/>
              </a:solidFill>
              <a:effectLst/>
              <a:uLnTx/>
              <a:uFillTx/>
              <a:latin typeface="+mn-lt"/>
              <a:ea typeface="+mn-ea"/>
              <a:cs typeface="+mn-cs"/>
            </a:rPr>
            <a:t>公営企業債の元利償還金繰入金の増の影響により、単年度比率での前年比は</a:t>
          </a:r>
          <a:r>
            <a:rPr kumimoji="1" lang="en-US" altLang="ja-JP" sz="1100" b="0" i="0" u="none" strike="noStrike" kern="0" cap="none" spc="0" normalizeH="0" baseline="0" noProof="0">
              <a:ln>
                <a:noFill/>
              </a:ln>
              <a:solidFill>
                <a:prstClr val="black"/>
              </a:solidFill>
              <a:effectLst/>
              <a:uLnTx/>
              <a:uFillTx/>
              <a:latin typeface="+mn-lt"/>
              <a:ea typeface="+mn-ea"/>
              <a:cs typeface="+mn-cs"/>
            </a:rPr>
            <a:t>0.6</a:t>
          </a:r>
          <a:r>
            <a:rPr kumimoji="1" lang="ja-JP" altLang="en-US" sz="1100" b="0" i="0" u="none" strike="noStrike" kern="0" cap="none" spc="0" normalizeH="0" baseline="0" noProof="0">
              <a:ln>
                <a:noFill/>
              </a:ln>
              <a:solidFill>
                <a:prstClr val="black"/>
              </a:solidFill>
              <a:effectLst/>
              <a:uLnTx/>
              <a:uFillTx/>
              <a:latin typeface="+mn-lt"/>
              <a:ea typeface="+mn-ea"/>
              <a:cs typeface="+mn-cs"/>
            </a:rPr>
            <a:t>％の増となっている。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交付税措置率の高い地方債の借入れを行うとともに、単年度の借入額を元利償還金以下に抑えるなど、地方債残高の抑制に</a:t>
          </a:r>
          <a:r>
            <a:rPr kumimoji="0" lang="ja-JP" altLang="en-US" sz="1100" b="0" i="0" u="none" strike="noStrike" kern="0" cap="none" spc="0" normalizeH="0" baseline="0" noProof="0">
              <a:ln>
                <a:noFill/>
              </a:ln>
              <a:solidFill>
                <a:prstClr val="black"/>
              </a:solidFill>
              <a:effectLst/>
              <a:uLnTx/>
              <a:uFillTx/>
              <a:latin typeface="+mn-lt"/>
              <a:ea typeface="+mn-ea"/>
              <a:cs typeface="+mn-cs"/>
            </a:rPr>
            <a:t>引き続き</a:t>
          </a:r>
          <a:r>
            <a:rPr kumimoji="0" lang="ja-JP" altLang="ja-JP" sz="1100" b="0" i="0" u="none" strike="noStrike" kern="0" cap="none" spc="0" normalizeH="0" baseline="0" noProof="0">
              <a:ln>
                <a:noFill/>
              </a:ln>
              <a:solidFill>
                <a:prstClr val="black"/>
              </a:solidFill>
              <a:effectLst/>
              <a:uLnTx/>
              <a:uFillTx/>
              <a:latin typeface="+mn-lt"/>
              <a:ea typeface="+mn-ea"/>
              <a:cs typeface="+mn-cs"/>
            </a:rPr>
            <a:t>努め</a:t>
          </a:r>
          <a:r>
            <a:rPr kumimoji="0" lang="ja-JP" altLang="en-US" sz="1100" b="0" i="0" u="none" strike="noStrike" kern="0" cap="none" spc="0" normalizeH="0" baseline="0" noProof="0">
              <a:ln>
                <a:noFill/>
              </a:ln>
              <a:solidFill>
                <a:prstClr val="black"/>
              </a:solidFill>
              <a:effectLst/>
              <a:uLnTx/>
              <a:uFillTx/>
              <a:latin typeface="+mn-lt"/>
              <a:ea typeface="+mn-ea"/>
              <a:cs typeface="+mn-cs"/>
            </a:rPr>
            <a:t>ていく</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45</xdr:row>
      <xdr:rowOff>79828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474950" y="6024336"/>
          <a:ext cx="0" cy="1599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51905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5563850" y="759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79828</xdr:rowOff>
    </xdr:from>
    <xdr:to>
      <xdr:col>81</xdr:col>
      <xdr:colOff>133350</xdr:colOff>
      <xdr:row>45</xdr:row>
      <xdr:rowOff>79828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76236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5563850" y="577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60243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112485</xdr:rowOff>
    </xdr:from>
    <xdr:to>
      <xdr:col>81</xdr:col>
      <xdr:colOff>44450</xdr:colOff>
      <xdr:row>43</xdr:row>
      <xdr:rowOff>146957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712950" y="7321005"/>
          <a:ext cx="762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110870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5563850" y="68164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94343</xdr:rowOff>
    </xdr:from>
    <xdr:to>
      <xdr:col>81</xdr:col>
      <xdr:colOff>95250</xdr:colOff>
      <xdr:row>42</xdr:row>
      <xdr:rowOff>24493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427960" y="696758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146957</xdr:rowOff>
    </xdr:from>
    <xdr:to>
      <xdr:col>77</xdr:col>
      <xdr:colOff>44450</xdr:colOff>
      <xdr:row>44</xdr:row>
      <xdr:rowOff>44450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903960" y="7355477"/>
          <a:ext cx="808990" cy="6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77107</xdr:rowOff>
    </xdr:from>
    <xdr:to>
      <xdr:col>77</xdr:col>
      <xdr:colOff>95250</xdr:colOff>
      <xdr:row>42</xdr:row>
      <xdr:rowOff>7257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665960" y="695034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17434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370050" y="672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44450</xdr:rowOff>
    </xdr:from>
    <xdr:to>
      <xdr:col>72</xdr:col>
      <xdr:colOff>203200</xdr:colOff>
      <xdr:row>44</xdr:row>
      <xdr:rowOff>113393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106400" y="7420610"/>
          <a:ext cx="79756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26307</xdr:rowOff>
    </xdr:from>
    <xdr:to>
      <xdr:col>73</xdr:col>
      <xdr:colOff>44450</xdr:colOff>
      <xdr:row>42</xdr:row>
      <xdr:rowOff>127907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868400" y="70671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138084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557250" y="684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44450</xdr:rowOff>
    </xdr:from>
    <xdr:to>
      <xdr:col>68</xdr:col>
      <xdr:colOff>152400</xdr:colOff>
      <xdr:row>44</xdr:row>
      <xdr:rowOff>113393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2293600" y="7420610"/>
          <a:ext cx="8128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60778</xdr:rowOff>
    </xdr:from>
    <xdr:to>
      <xdr:col>68</xdr:col>
      <xdr:colOff>203200</xdr:colOff>
      <xdr:row>42</xdr:row>
      <xdr:rowOff>162378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055600" y="7101658"/>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1105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763500" y="687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2242800" y="708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155320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1950700" y="6860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61685</xdr:rowOff>
    </xdr:from>
    <xdr:to>
      <xdr:col>81</xdr:col>
      <xdr:colOff>95250</xdr:colOff>
      <xdr:row>43</xdr:row>
      <xdr:rowOff>163285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427960" y="72702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33762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5563850" y="724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96157</xdr:rowOff>
    </xdr:from>
    <xdr:to>
      <xdr:col>77</xdr:col>
      <xdr:colOff>95250</xdr:colOff>
      <xdr:row>44</xdr:row>
      <xdr:rowOff>26307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665960" y="730467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11084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370050" y="7387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165100</xdr:rowOff>
    </xdr:from>
    <xdr:to>
      <xdr:col>73</xdr:col>
      <xdr:colOff>44450</xdr:colOff>
      <xdr:row>44</xdr:row>
      <xdr:rowOff>95250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868400" y="737362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80027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557250" y="745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62593</xdr:rowOff>
    </xdr:from>
    <xdr:to>
      <xdr:col>68</xdr:col>
      <xdr:colOff>203200</xdr:colOff>
      <xdr:row>44</xdr:row>
      <xdr:rowOff>164193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055600" y="743875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148970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63500" y="752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2242800" y="7373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1950700" y="745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将来負担額については、地方債残高が順調に減少してきていることから、前年度に引き続き</a:t>
          </a:r>
          <a:r>
            <a:rPr kumimoji="1" lang="en-US" altLang="ja-JP" sz="1100" b="0" i="0" u="none" strike="noStrike" kern="0" cap="none" spc="0" normalizeH="0" baseline="0" noProof="0">
              <a:ln>
                <a:noFill/>
              </a:ln>
              <a:solidFill>
                <a:prstClr val="black"/>
              </a:solidFill>
              <a:effectLst/>
              <a:uLnTx/>
              <a:uFillTx/>
              <a:latin typeface="+mn-lt"/>
              <a:ea typeface="+mn-ea"/>
              <a:cs typeface="+mn-cs"/>
            </a:rPr>
            <a:t>0</a:t>
          </a:r>
          <a:r>
            <a:rPr kumimoji="1" lang="ja-JP" altLang="en-US" sz="1100" b="0" i="0" u="none" strike="noStrike" kern="0" cap="none" spc="0" normalizeH="0" baseline="0" noProof="0">
              <a:ln>
                <a:noFill/>
              </a:ln>
              <a:solidFill>
                <a:prstClr val="black"/>
              </a:solidFill>
              <a:effectLst/>
              <a:uLnTx/>
              <a:uFillTx/>
              <a:latin typeface="+mn-lt"/>
              <a:ea typeface="+mn-ea"/>
              <a:cs typeface="+mn-cs"/>
            </a:rPr>
            <a:t>を維持している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一方、充当可能基金については、今後、会計年度任用職員に係る勤勉手当の増や物価高騰による物件費や維持管理費等の増に対応するための財政調整基金等の取り崩しにより、減少していくことが想定され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老朽化施設の統廃合や事業の見直しなど、将来を見据えた財政運営に引き続き努めていく必要がある。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122449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74950" y="2321137"/>
          <a:ext cx="0" cy="16570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94526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63850" y="395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122449</xdr:rowOff>
    </xdr:from>
    <xdr:to>
      <xdr:col>81</xdr:col>
      <xdr:colOff>133350</xdr:colOff>
      <xdr:row>23</xdr:row>
      <xdr:rowOff>122449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39781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124672</xdr:rowOff>
    </xdr:from>
    <xdr:to>
      <xdr:col>73</xdr:col>
      <xdr:colOff>44450</xdr:colOff>
      <xdr:row>15</xdr:row>
      <xdr:rowOff>54822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868400" y="247163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64999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557250" y="2244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150283</xdr:rowOff>
    </xdr:from>
    <xdr:to>
      <xdr:col>68</xdr:col>
      <xdr:colOff>203200</xdr:colOff>
      <xdr:row>16</xdr:row>
      <xdr:rowOff>80433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055600" y="266488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90610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763500" y="24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146262</xdr:rowOff>
    </xdr:from>
    <xdr:to>
      <xdr:col>64</xdr:col>
      <xdr:colOff>152400</xdr:colOff>
      <xdr:row>16</xdr:row>
      <xdr:rowOff>76412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2242800" y="2660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61189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1950700" y="274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xdr:rowOff>
    </xdr:from>
    <xdr:to>
      <xdr:col>64</xdr:col>
      <xdr:colOff>152400</xdr:colOff>
      <xdr:row>14</xdr:row>
      <xdr:rowOff>113665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2242800" y="23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123842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1950700" y="213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15,320
15,203
189.83
12,436,753
11,727,637
499,656
7,006,127
8,336,649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前年度比で</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類似団体平均比で</a:t>
          </a:r>
          <a:r>
            <a:rPr kumimoji="1" lang="en-US" altLang="ja-JP" sz="1100">
              <a:solidFill>
                <a:schemeClr val="dk1"/>
              </a:solidFill>
              <a:effectLst/>
              <a:latin typeface="+mn-lt"/>
              <a:ea typeface="+mn-ea"/>
              <a:cs typeface="+mn-cs"/>
            </a:rPr>
            <a:t>4.3</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高くなっている。</a:t>
          </a:r>
          <a:endParaRPr lang="ja-JP" altLang="ja-JP" sz="1400">
            <a:effectLst/>
          </a:endParaRPr>
        </a:p>
        <a:p>
          <a:r>
            <a:rPr kumimoji="1" lang="ja-JP" altLang="ja-JP" sz="1100">
              <a:solidFill>
                <a:schemeClr val="dk1"/>
              </a:solidFill>
              <a:effectLst/>
              <a:latin typeface="+mn-lt"/>
              <a:ea typeface="+mn-ea"/>
              <a:cs typeface="+mn-cs"/>
            </a:rPr>
            <a:t>　会計年度任用職員に係る</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が増加傾向にあるため、</a:t>
          </a:r>
          <a:r>
            <a:rPr kumimoji="1" lang="ja-JP" altLang="ja-JP" sz="1100" baseline="0">
              <a:solidFill>
                <a:schemeClr val="dk1"/>
              </a:solidFill>
              <a:effectLst/>
              <a:latin typeface="+mn-lt"/>
              <a:ea typeface="+mn-ea"/>
              <a:cs typeface="+mn-cs"/>
            </a:rPr>
            <a:t>近隣市町村や、類似団体の水準を参考にしつつ、機構改革や事務事業の見直しなどを積極的に実施するなど、人件費の抑制に努め</a:t>
          </a:r>
          <a:r>
            <a:rPr kumimoji="1" lang="ja-JP" altLang="en-US" sz="1100" baseline="0">
              <a:solidFill>
                <a:schemeClr val="dk1"/>
              </a:solidFill>
              <a:effectLst/>
              <a:latin typeface="+mn-lt"/>
              <a:ea typeface="+mn-ea"/>
              <a:cs typeface="+mn-cs"/>
            </a:rPr>
            <a:t>ていく必要がある</a:t>
          </a:r>
          <a:r>
            <a:rPr kumimoji="1" lang="ja-JP" altLang="ja-JP" sz="110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9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107967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9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38</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62040"/>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35</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54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前年度比で</a:t>
          </a:r>
          <a:r>
            <a:rPr kumimoji="1" lang="en-US" altLang="ja-JP" sz="1100" baseline="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％、類似団体平均比で</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％高くなっている。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近年の物価高騰の影響により、施設の維持管理費などが上昇傾向にある。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事務の効率化、経費削減などに努めて</a:t>
          </a:r>
          <a:r>
            <a:rPr kumimoji="1" lang="ja-JP" altLang="en-US" sz="1100">
              <a:solidFill>
                <a:schemeClr val="dk1"/>
              </a:solidFill>
              <a:effectLst/>
              <a:latin typeface="+mn-lt"/>
              <a:ea typeface="+mn-ea"/>
              <a:cs typeface="+mn-cs"/>
            </a:rPr>
            <a:t>いくとともに</a:t>
          </a:r>
          <a:r>
            <a:rPr kumimoji="1" lang="ja-JP" altLang="ja-JP" sz="1100">
              <a:solidFill>
                <a:schemeClr val="dk1"/>
              </a:solidFill>
              <a:effectLst/>
              <a:latin typeface="+mn-lt"/>
              <a:ea typeface="+mn-ea"/>
              <a:cs typeface="+mn-cs"/>
            </a:rPr>
            <a:t>、公共施設適正管理計画に基づく施設の統廃合などを積極的に進めていく必要がある。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57150</xdr:rowOff>
    </xdr:from>
    <xdr:to>
      <xdr:col>82</xdr:col>
      <xdr:colOff>107950</xdr:colOff>
      <xdr:row>18</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718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127000</xdr:rowOff>
    </xdr:from>
    <xdr:to>
      <xdr:col>82</xdr:col>
      <xdr:colOff>158750</xdr:colOff>
      <xdr:row>17</xdr:row>
      <xdr:rowOff>57150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76200</xdr:rowOff>
    </xdr:from>
    <xdr:to>
      <xdr:col>78</xdr:col>
      <xdr:colOff>69850</xdr:colOff>
      <xdr:row>17</xdr:row>
      <xdr:rowOff>57150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19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76200</xdr:rowOff>
    </xdr:from>
    <xdr:to>
      <xdr:col>73</xdr:col>
      <xdr:colOff>180975</xdr:colOff>
      <xdr:row>20</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19400"/>
          <a:ext cx="889000" cy="7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25400</xdr:rowOff>
    </xdr:from>
    <xdr:to>
      <xdr:col>74</xdr:col>
      <xdr:colOff>31750</xdr:colOff>
      <xdr:row>16</xdr:row>
      <xdr:rowOff>127000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101600</xdr:rowOff>
    </xdr:from>
    <xdr:to>
      <xdr:col>69</xdr:col>
      <xdr:colOff>92075</xdr:colOff>
      <xdr:row>20</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530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69850</xdr:rowOff>
    </xdr:from>
    <xdr:to>
      <xdr:col>69</xdr:col>
      <xdr:colOff>142875</xdr:colOff>
      <xdr:row>18</xdr:row>
      <xdr:rowOff>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6350</xdr:rowOff>
    </xdr:from>
    <xdr:to>
      <xdr:col>78</xdr:col>
      <xdr:colOff>120650</xdr:colOff>
      <xdr:row>17</xdr:row>
      <xdr:rowOff>107950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92727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0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25400</xdr:rowOff>
    </xdr:from>
    <xdr:to>
      <xdr:col>74</xdr:col>
      <xdr:colOff>31750</xdr:colOff>
      <xdr:row>16</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76200</xdr:rowOff>
    </xdr:from>
    <xdr:to>
      <xdr:col>69</xdr:col>
      <xdr:colOff>142875</xdr:colOff>
      <xdr:row>21</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50800</xdr:rowOff>
    </xdr:from>
    <xdr:to>
      <xdr:col>65</xdr:col>
      <xdr:colOff>53975</xdr:colOff>
      <xdr:row>20</xdr:row>
      <xdr:rowOff>152400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137177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前年度比で</a:t>
          </a:r>
          <a:r>
            <a:rPr kumimoji="1" lang="ja-JP" altLang="en-US" sz="1100">
              <a:solidFill>
                <a:schemeClr val="dk1"/>
              </a:solidFill>
              <a:effectLst/>
              <a:latin typeface="+mn-lt"/>
              <a:ea typeface="+mn-ea"/>
              <a:cs typeface="+mn-cs"/>
            </a:rPr>
            <a:t>は同水準</a:t>
          </a:r>
          <a:r>
            <a:rPr kumimoji="1" lang="ja-JP" altLang="ja-JP" sz="1100">
              <a:solidFill>
                <a:schemeClr val="dk1"/>
              </a:solidFill>
              <a:effectLst/>
              <a:latin typeface="+mn-lt"/>
              <a:ea typeface="+mn-ea"/>
              <a:cs typeface="+mn-cs"/>
            </a:rPr>
            <a:t>、類似団体平均比で</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％低</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　他市町村にある福祉事務所が大山町にはないことが類似団体及び鳥取県平均を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下回っている要因となっている。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今後、高齢者人口の増などによる社会保障経費の増加が見込まれており、事務事業の見直し等をはじめ、経費削減に努めていく必要がある。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53</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54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873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117022</xdr:rowOff>
    </xdr:from>
    <xdr:to>
      <xdr:col>15</xdr:col>
      <xdr:colOff>149225</xdr:colOff>
      <xdr:row>58</xdr:row>
      <xdr:rowOff>47172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873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117022</xdr:rowOff>
    </xdr:from>
    <xdr:to>
      <xdr:col>11</xdr:col>
      <xdr:colOff>60325</xdr:colOff>
      <xdr:row>58</xdr:row>
      <xdr:rowOff>47172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25599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前年度比で</a:t>
          </a:r>
          <a:r>
            <a:rPr kumimoji="1" lang="en-US" altLang="ja-JP" sz="1100" baseline="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％、類似団体平均比</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％高くなっており、類似団体内順位では最下位の数値となっている。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年度の下水道事業の繰出基準の適正化により繰出金の経常経費充当一般財源等が大幅増となったことが数値が高い要因となっている。使用料の料金改定や処理施設の統廃合等による繰出金減額</a:t>
          </a:r>
          <a:r>
            <a:rPr kumimoji="1" lang="ja-JP" altLang="en-US" sz="1100">
              <a:solidFill>
                <a:schemeClr val="dk1"/>
              </a:solidFill>
              <a:effectLst/>
              <a:latin typeface="+mn-lt"/>
              <a:ea typeface="+mn-ea"/>
              <a:cs typeface="+mn-cs"/>
            </a:rPr>
            <a:t>に向けた</a:t>
          </a:r>
          <a:r>
            <a:rPr kumimoji="1" lang="ja-JP" altLang="ja-JP" sz="1100">
              <a:solidFill>
                <a:schemeClr val="dk1"/>
              </a:solidFill>
              <a:effectLst/>
              <a:latin typeface="+mn-lt"/>
              <a:ea typeface="+mn-ea"/>
              <a:cs typeface="+mn-cs"/>
            </a:rPr>
            <a:t>検討が必要である。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135165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78015</xdr:rowOff>
    </xdr:from>
    <xdr:to>
      <xdr:col>82</xdr:col>
      <xdr:colOff>107950</xdr:colOff>
      <xdr:row>61</xdr:row>
      <xdr:rowOff>135165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36501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78015</xdr:rowOff>
    </xdr:from>
    <xdr:to>
      <xdr:col>78</xdr:col>
      <xdr:colOff>69850</xdr:colOff>
      <xdr:row>61</xdr:row>
      <xdr:rowOff>20865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3650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117022</xdr:rowOff>
    </xdr:from>
    <xdr:to>
      <xdr:col>78</xdr:col>
      <xdr:colOff>120650</xdr:colOff>
      <xdr:row>56</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57349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20865</xdr:rowOff>
    </xdr:from>
    <xdr:to>
      <xdr:col>73</xdr:col>
      <xdr:colOff>180975</xdr:colOff>
      <xdr:row>61</xdr:row>
      <xdr:rowOff>118835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4793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143328</xdr:rowOff>
    </xdr:from>
    <xdr:to>
      <xdr:col>69</xdr:col>
      <xdr:colOff>92075</xdr:colOff>
      <xdr:row>61</xdr:row>
      <xdr:rowOff>118835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4303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141515</xdr:rowOff>
    </xdr:from>
    <xdr:to>
      <xdr:col>69</xdr:col>
      <xdr:colOff>142875</xdr:colOff>
      <xdr:row>57</xdr:row>
      <xdr:rowOff>71665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81842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108857</xdr:rowOff>
    </xdr:from>
    <xdr:to>
      <xdr:col>65</xdr:col>
      <xdr:colOff>53975</xdr:colOff>
      <xdr:row>57</xdr:row>
      <xdr:rowOff>39007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49184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84365</xdr:rowOff>
    </xdr:from>
    <xdr:to>
      <xdr:col>82</xdr:col>
      <xdr:colOff>158750</xdr:colOff>
      <xdr:row>62</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164392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27215</xdr:rowOff>
    </xdr:from>
    <xdr:to>
      <xdr:col>78</xdr:col>
      <xdr:colOff>120650</xdr:colOff>
      <xdr:row>60</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113592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141515</xdr:rowOff>
    </xdr:from>
    <xdr:to>
      <xdr:col>74</xdr:col>
      <xdr:colOff>31750</xdr:colOff>
      <xdr:row>61</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56442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51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68035</xdr:rowOff>
    </xdr:from>
    <xdr:to>
      <xdr:col>69</xdr:col>
      <xdr:colOff>142875</xdr:colOff>
      <xdr:row>61</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154412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6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％、類似団体平均比で</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％低くなっている。</a:t>
          </a:r>
          <a:endParaRPr lang="ja-JP" altLang="ja-JP" sz="1400">
            <a:effectLst/>
          </a:endParaRPr>
        </a:p>
        <a:p>
          <a:r>
            <a:rPr kumimoji="1" lang="ja-JP" altLang="ja-JP" sz="1100">
              <a:solidFill>
                <a:schemeClr val="dk1"/>
              </a:solidFill>
              <a:effectLst/>
              <a:latin typeface="+mn-lt"/>
              <a:ea typeface="+mn-ea"/>
              <a:cs typeface="+mn-cs"/>
            </a:rPr>
            <a:t>　類似団体や鳥取県平均と比較すると低い水準となっているが、</a:t>
          </a:r>
          <a:r>
            <a:rPr kumimoji="1" lang="ja-JP" altLang="en-US" sz="1100">
              <a:solidFill>
                <a:schemeClr val="dk1"/>
              </a:solidFill>
              <a:effectLst/>
              <a:latin typeface="+mn-lt"/>
              <a:ea typeface="+mn-ea"/>
              <a:cs typeface="+mn-cs"/>
            </a:rPr>
            <a:t>補助金の必要性等を再確認することも必要であり、ＫＰＩ等の指標をもとに事業を遂行していく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113393</xdr:rowOff>
    </xdr:from>
    <xdr:to>
      <xdr:col>82</xdr:col>
      <xdr:colOff>107950</xdr:colOff>
      <xdr:row>41</xdr:row>
      <xdr:rowOff>156935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712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28320</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113393</xdr:rowOff>
    </xdr:from>
    <xdr:to>
      <xdr:col>82</xdr:col>
      <xdr:colOff>196850</xdr:colOff>
      <xdr:row>33</xdr:row>
      <xdr:rowOff>113393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102507</xdr:rowOff>
    </xdr:from>
    <xdr:to>
      <xdr:col>82</xdr:col>
      <xdr:colOff>107950</xdr:colOff>
      <xdr:row>33</xdr:row>
      <xdr:rowOff>113393</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760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78213</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21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106136</xdr:rowOff>
    </xdr:from>
    <xdr:to>
      <xdr:col>82</xdr:col>
      <xdr:colOff>158750</xdr:colOff>
      <xdr:row>38</xdr:row>
      <xdr:rowOff>36286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102507</xdr:rowOff>
    </xdr:from>
    <xdr:to>
      <xdr:col>78</xdr:col>
      <xdr:colOff>69850</xdr:colOff>
      <xdr:row>34</xdr:row>
      <xdr:rowOff>7257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760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40822</xdr:rowOff>
    </xdr:from>
    <xdr:to>
      <xdr:col>78</xdr:col>
      <xdr:colOff>120650</xdr:colOff>
      <xdr:row>37</xdr:row>
      <xdr:rowOff>142422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127199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7257</xdr:rowOff>
    </xdr:from>
    <xdr:to>
      <xdr:col>73</xdr:col>
      <xdr:colOff>180975</xdr:colOff>
      <xdr:row>34</xdr:row>
      <xdr:rowOff>29028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836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29028</xdr:rowOff>
    </xdr:from>
    <xdr:to>
      <xdr:col>69</xdr:col>
      <xdr:colOff>92075</xdr:colOff>
      <xdr:row>34</xdr:row>
      <xdr:rowOff>116114</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858328"/>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84364</xdr:rowOff>
    </xdr:from>
    <xdr:to>
      <xdr:col>69</xdr:col>
      <xdr:colOff>142875</xdr:colOff>
      <xdr:row>38</xdr:row>
      <xdr:rowOff>14514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170742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62593</xdr:rowOff>
    </xdr:from>
    <xdr:to>
      <xdr:col>82</xdr:col>
      <xdr:colOff>158750</xdr:colOff>
      <xdr:row>33</xdr:row>
      <xdr:rowOff>164193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142620</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62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51707</xdr:rowOff>
    </xdr:from>
    <xdr:to>
      <xdr:col>78</xdr:col>
      <xdr:colOff>120650</xdr:colOff>
      <xdr:row>33</xdr:row>
      <xdr:rowOff>153307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163484</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47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127907</xdr:rowOff>
    </xdr:from>
    <xdr:to>
      <xdr:col>74</xdr:col>
      <xdr:colOff>31750</xdr:colOff>
      <xdr:row>34</xdr:row>
      <xdr:rowOff>58057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68234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55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149678</xdr:rowOff>
    </xdr:from>
    <xdr:to>
      <xdr:col>69</xdr:col>
      <xdr:colOff>142875</xdr:colOff>
      <xdr:row>34</xdr:row>
      <xdr:rowOff>79828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90005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65314</xdr:rowOff>
    </xdr:from>
    <xdr:to>
      <xdr:col>65</xdr:col>
      <xdr:colOff>53975</xdr:colOff>
      <xdr:row>34</xdr:row>
      <xdr:rowOff>166914</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5641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前年度比で</a:t>
          </a:r>
          <a:r>
            <a:rPr kumimoji="1" lang="en-US" altLang="ja-JP" sz="1100" baseline="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％、類似団体平均比で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地方債の元利償還金は順調に減少してきているが、普通交付税の大幅な減少による経常一般財源総額の減が影響したため、前年度比で上昇することとなった。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引き続き財政状況を注視しつつ、新規発行額を元金償還額以下に抑制するよう努め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63500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095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35577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63500</xdr:rowOff>
    </xdr:from>
    <xdr:to>
      <xdr:col>24</xdr:col>
      <xdr:colOff>114300</xdr:colOff>
      <xdr:row>82</xdr:row>
      <xdr:rowOff>63500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19050</xdr:rowOff>
    </xdr:from>
    <xdr:to>
      <xdr:col>24</xdr:col>
      <xdr:colOff>25400</xdr:colOff>
      <xdr:row>77</xdr:row>
      <xdr:rowOff>133350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3220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127000</xdr:rowOff>
    </xdr:from>
    <xdr:to>
      <xdr:col>24</xdr:col>
      <xdr:colOff>76200</xdr:colOff>
      <xdr:row>77</xdr:row>
      <xdr:rowOff>57150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19050</xdr:rowOff>
    </xdr:from>
    <xdr:to>
      <xdr:col>19</xdr:col>
      <xdr:colOff>187325</xdr:colOff>
      <xdr:row>78</xdr:row>
      <xdr:rowOff>63500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2207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88900</xdr:rowOff>
    </xdr:from>
    <xdr:to>
      <xdr:col>20</xdr:col>
      <xdr:colOff>38100</xdr:colOff>
      <xdr:row>77</xdr:row>
      <xdr:rowOff>19050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63500</xdr:rowOff>
    </xdr:from>
    <xdr:to>
      <xdr:col>15</xdr:col>
      <xdr:colOff>98425</xdr:colOff>
      <xdr:row>78</xdr:row>
      <xdr:rowOff>101600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43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31750</xdr:rowOff>
    </xdr:from>
    <xdr:to>
      <xdr:col>15</xdr:col>
      <xdr:colOff>149225</xdr:colOff>
      <xdr:row>77</xdr:row>
      <xdr:rowOff>133350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143527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38100</xdr:rowOff>
    </xdr:from>
    <xdr:to>
      <xdr:col>11</xdr:col>
      <xdr:colOff>9525</xdr:colOff>
      <xdr:row>78</xdr:row>
      <xdr:rowOff>101600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411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82550</xdr:rowOff>
    </xdr:from>
    <xdr:to>
      <xdr:col>24</xdr:col>
      <xdr:colOff>76200</xdr:colOff>
      <xdr:row>78</xdr:row>
      <xdr:rowOff>12700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54627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139700</xdr:rowOff>
    </xdr:from>
    <xdr:to>
      <xdr:col>20</xdr:col>
      <xdr:colOff>38100</xdr:colOff>
      <xdr:row>77</xdr:row>
      <xdr:rowOff>69850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54627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25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12700</xdr:rowOff>
    </xdr:from>
    <xdr:to>
      <xdr:col>15</xdr:col>
      <xdr:colOff>149225</xdr:colOff>
      <xdr:row>78</xdr:row>
      <xdr:rowOff>114300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99077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50800</xdr:rowOff>
    </xdr:from>
    <xdr:to>
      <xdr:col>11</xdr:col>
      <xdr:colOff>60325</xdr:colOff>
      <xdr:row>78</xdr:row>
      <xdr:rowOff>152400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137177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158750</xdr:rowOff>
    </xdr:from>
    <xdr:to>
      <xdr:col>6</xdr:col>
      <xdr:colOff>171450</xdr:colOff>
      <xdr:row>78</xdr:row>
      <xdr:rowOff>88900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73677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前年度比で</a:t>
          </a:r>
          <a:r>
            <a:rPr kumimoji="1" lang="en-US" altLang="ja-JP" sz="1100" baseline="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％、類似団体平均比で</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％高くなっている。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普通交付税の大幅な減少による経常一般財源総額の減が影響したため、前年度比で</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上昇することとなった。</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61685</xdr:rowOff>
    </xdr:from>
    <xdr:to>
      <xdr:col>82</xdr:col>
      <xdr:colOff>107950</xdr:colOff>
      <xdr:row>81</xdr:row>
      <xdr:rowOff>53521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406085"/>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25598</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53521</xdr:rowOff>
    </xdr:from>
    <xdr:to>
      <xdr:col>82</xdr:col>
      <xdr:colOff>196850</xdr:colOff>
      <xdr:row>81</xdr:row>
      <xdr:rowOff>53521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148062</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61685</xdr:rowOff>
    </xdr:from>
    <xdr:to>
      <xdr:col>82</xdr:col>
      <xdr:colOff>196850</xdr:colOff>
      <xdr:row>72</xdr:row>
      <xdr:rowOff>61685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81</xdr:row>
      <xdr:rowOff>4536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3157200"/>
          <a:ext cx="838200" cy="7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84563</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114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68036</xdr:rowOff>
    </xdr:from>
    <xdr:to>
      <xdr:col>82</xdr:col>
      <xdr:colOff>158750</xdr:colOff>
      <xdr:row>77</xdr:row>
      <xdr:rowOff>169636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79</xdr:row>
      <xdr:rowOff>69850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4782800" y="131572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59872</xdr:rowOff>
    </xdr:from>
    <xdr:to>
      <xdr:col>78</xdr:col>
      <xdr:colOff>120650</xdr:colOff>
      <xdr:row>74</xdr:row>
      <xdr:rowOff>161472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274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199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51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69850</xdr:rowOff>
    </xdr:from>
    <xdr:to>
      <xdr:col>73</xdr:col>
      <xdr:colOff>180975</xdr:colOff>
      <xdr:row>79</xdr:row>
      <xdr:rowOff>102507</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3614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27214</xdr:rowOff>
    </xdr:from>
    <xdr:to>
      <xdr:col>74</xdr:col>
      <xdr:colOff>31750</xdr:colOff>
      <xdr:row>78</xdr:row>
      <xdr:rowOff>128814</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340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138991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16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143329</xdr:rowOff>
    </xdr:from>
    <xdr:to>
      <xdr:col>69</xdr:col>
      <xdr:colOff>92075</xdr:colOff>
      <xdr:row>79</xdr:row>
      <xdr:rowOff>102507</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35164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76200</xdr:rowOff>
    </xdr:from>
    <xdr:to>
      <xdr:col>69</xdr:col>
      <xdr:colOff>142875</xdr:colOff>
      <xdr:row>79</xdr:row>
      <xdr:rowOff>6350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10886</xdr:rowOff>
    </xdr:from>
    <xdr:to>
      <xdr:col>65</xdr:col>
      <xdr:colOff>53975</xdr:colOff>
      <xdr:row>78</xdr:row>
      <xdr:rowOff>112486</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122663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125186</xdr:rowOff>
    </xdr:from>
    <xdr:to>
      <xdr:col>82</xdr:col>
      <xdr:colOff>158750</xdr:colOff>
      <xdr:row>81</xdr:row>
      <xdr:rowOff>55336</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33763</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74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19050</xdr:rowOff>
    </xdr:from>
    <xdr:to>
      <xdr:col>74</xdr:col>
      <xdr:colOff>31750</xdr:colOff>
      <xdr:row>79</xdr:row>
      <xdr:rowOff>120650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105427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51707</xdr:rowOff>
    </xdr:from>
    <xdr:to>
      <xdr:col>69</xdr:col>
      <xdr:colOff>142875</xdr:colOff>
      <xdr:row>79</xdr:row>
      <xdr:rowOff>153307</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5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138084</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92529</xdr:rowOff>
    </xdr:from>
    <xdr:to>
      <xdr:col>65</xdr:col>
      <xdr:colOff>53975</xdr:colOff>
      <xdr:row>79</xdr:row>
      <xdr:rowOff>22679</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7456</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26588</xdr:rowOff>
    </xdr:from>
    <xdr:to>
      <xdr:col>29</xdr:col>
      <xdr:colOff>127000</xdr:colOff>
      <xdr:row>20</xdr:row>
      <xdr:rowOff>18415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163"/>
          <a:ext cx="0" cy="15348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18415</xdr:rowOff>
    </xdr:from>
    <xdr:to>
      <xdr:col>30</xdr:col>
      <xdr:colOff>25400</xdr:colOff>
      <xdr:row>20</xdr:row>
      <xdr:rowOff>18415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5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112965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26588</xdr:rowOff>
    </xdr:from>
    <xdr:to>
      <xdr:col>30</xdr:col>
      <xdr:colOff>25400</xdr:colOff>
      <xdr:row>11</xdr:row>
      <xdr:rowOff>26588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1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106521</xdr:rowOff>
    </xdr:from>
    <xdr:to>
      <xdr:col>29</xdr:col>
      <xdr:colOff>127000</xdr:colOff>
      <xdr:row>15</xdr:row>
      <xdr:rowOff>110045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54446"/>
          <a:ext cx="647700" cy="174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56621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7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84544</xdr:rowOff>
    </xdr:from>
    <xdr:to>
      <xdr:col>29</xdr:col>
      <xdr:colOff>177800</xdr:colOff>
      <xdr:row>17</xdr:row>
      <xdr:rowOff>14694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753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110045</xdr:rowOff>
    </xdr:from>
    <xdr:to>
      <xdr:col>26</xdr:col>
      <xdr:colOff>50800</xdr:colOff>
      <xdr:row>15</xdr:row>
      <xdr:rowOff>121971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29420"/>
          <a:ext cx="698500" cy="11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164668</xdr:rowOff>
    </xdr:from>
    <xdr:to>
      <xdr:col>26</xdr:col>
      <xdr:colOff>101600</xdr:colOff>
      <xdr:row>17</xdr:row>
      <xdr:rowOff>94818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5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79595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1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121971</xdr:rowOff>
    </xdr:from>
    <xdr:to>
      <xdr:col>22</xdr:col>
      <xdr:colOff>114300</xdr:colOff>
      <xdr:row>16</xdr:row>
      <xdr:rowOff>153689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41346"/>
          <a:ext cx="698500" cy="203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111804</xdr:rowOff>
    </xdr:from>
    <xdr:to>
      <xdr:col>22</xdr:col>
      <xdr:colOff>165100</xdr:colOff>
      <xdr:row>18</xdr:row>
      <xdr:rowOff>41954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40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26731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153689</xdr:rowOff>
    </xdr:from>
    <xdr:to>
      <xdr:col>18</xdr:col>
      <xdr:colOff>177800</xdr:colOff>
      <xdr:row>17</xdr:row>
      <xdr:rowOff>51162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44514"/>
          <a:ext cx="698500" cy="6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130854</xdr:rowOff>
    </xdr:from>
    <xdr:to>
      <xdr:col>19</xdr:col>
      <xdr:colOff>38100</xdr:colOff>
      <xdr:row>18</xdr:row>
      <xdr:rowOff>61004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93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45781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42405</xdr:rowOff>
    </xdr:from>
    <xdr:to>
      <xdr:col>15</xdr:col>
      <xdr:colOff>101600</xdr:colOff>
      <xdr:row>18</xdr:row>
      <xdr:rowOff>144005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6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128782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6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55721</xdr:rowOff>
    </xdr:from>
    <xdr:to>
      <xdr:col>29</xdr:col>
      <xdr:colOff>177800</xdr:colOff>
      <xdr:row>14</xdr:row>
      <xdr:rowOff>157321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03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72248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4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59245</xdr:rowOff>
    </xdr:from>
    <xdr:to>
      <xdr:col>26</xdr:col>
      <xdr:colOff>101600</xdr:colOff>
      <xdr:row>15</xdr:row>
      <xdr:rowOff>160845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78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171022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4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71171</xdr:rowOff>
    </xdr:from>
    <xdr:to>
      <xdr:col>22</xdr:col>
      <xdr:colOff>165100</xdr:colOff>
      <xdr:row>16</xdr:row>
      <xdr:rowOff>1321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90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11498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5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102889</xdr:rowOff>
    </xdr:from>
    <xdr:to>
      <xdr:col>19</xdr:col>
      <xdr:colOff>38100</xdr:colOff>
      <xdr:row>17</xdr:row>
      <xdr:rowOff>33039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3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43216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6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362</xdr:rowOff>
    </xdr:from>
    <xdr:to>
      <xdr:col>15</xdr:col>
      <xdr:colOff>101600</xdr:colOff>
      <xdr:row>17</xdr:row>
      <xdr:rowOff>101962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2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112139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1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31255</xdr:rowOff>
    </xdr:from>
    <xdr:to>
      <xdr:col>29</xdr:col>
      <xdr:colOff>127000</xdr:colOff>
      <xdr:row>38</xdr:row>
      <xdr:rowOff>83795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98705"/>
          <a:ext cx="0" cy="12526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55872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52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83795</xdr:rowOff>
    </xdr:from>
    <xdr:to>
      <xdr:col>30</xdr:col>
      <xdr:colOff>25400</xdr:colOff>
      <xdr:row>38</xdr:row>
      <xdr:rowOff>83795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51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117632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042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31255</xdr:rowOff>
    </xdr:from>
    <xdr:to>
      <xdr:col>30</xdr:col>
      <xdr:colOff>25400</xdr:colOff>
      <xdr:row>34</xdr:row>
      <xdr:rowOff>31255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9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225832</xdr:rowOff>
    </xdr:from>
    <xdr:to>
      <xdr:col>29</xdr:col>
      <xdr:colOff>127000</xdr:colOff>
      <xdr:row>34</xdr:row>
      <xdr:rowOff>277952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93282"/>
          <a:ext cx="647700" cy="52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80357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0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108280</xdr:rowOff>
    </xdr:from>
    <xdr:to>
      <xdr:col>29</xdr:col>
      <xdr:colOff>177800</xdr:colOff>
      <xdr:row>35</xdr:row>
      <xdr:rowOff>209880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277952</xdr:rowOff>
    </xdr:from>
    <xdr:to>
      <xdr:col>26</xdr:col>
      <xdr:colOff>50800</xdr:colOff>
      <xdr:row>34</xdr:row>
      <xdr:rowOff>338722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45402"/>
          <a:ext cx="698500" cy="6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160134</xdr:rowOff>
    </xdr:from>
    <xdr:to>
      <xdr:col>26</xdr:col>
      <xdr:colOff>101600</xdr:colOff>
      <xdr:row>35</xdr:row>
      <xdr:rowOff>261734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246511</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56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296431</xdr:rowOff>
    </xdr:from>
    <xdr:to>
      <xdr:col>22</xdr:col>
      <xdr:colOff>114300</xdr:colOff>
      <xdr:row>34</xdr:row>
      <xdr:rowOff>338722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563881"/>
          <a:ext cx="698500" cy="42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182118</xdr:rowOff>
    </xdr:from>
    <xdr:to>
      <xdr:col>22</xdr:col>
      <xdr:colOff>165100</xdr:colOff>
      <xdr:row>35</xdr:row>
      <xdr:rowOff>283718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92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268495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296431</xdr:rowOff>
    </xdr:from>
    <xdr:to>
      <xdr:col>18</xdr:col>
      <xdr:colOff>177800</xdr:colOff>
      <xdr:row>34</xdr:row>
      <xdr:rowOff>304622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63881"/>
          <a:ext cx="698500" cy="8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152514</xdr:rowOff>
    </xdr:from>
    <xdr:to>
      <xdr:col>19</xdr:col>
      <xdr:colOff>38100</xdr:colOff>
      <xdr:row>35</xdr:row>
      <xdr:rowOff>254114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6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238891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4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198996</xdr:rowOff>
    </xdr:from>
    <xdr:to>
      <xdr:col>15</xdr:col>
      <xdr:colOff>101600</xdr:colOff>
      <xdr:row>35</xdr:row>
      <xdr:rowOff>300596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9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285373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175032</xdr:rowOff>
    </xdr:from>
    <xdr:to>
      <xdr:col>29</xdr:col>
      <xdr:colOff>177800</xdr:colOff>
      <xdr:row>34</xdr:row>
      <xdr:rowOff>276631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4248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20109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87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227152</xdr:rowOff>
    </xdr:from>
    <xdr:to>
      <xdr:col>26</xdr:col>
      <xdr:colOff>101600</xdr:colOff>
      <xdr:row>34</xdr:row>
      <xdr:rowOff>328752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94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338929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6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287922</xdr:rowOff>
    </xdr:from>
    <xdr:to>
      <xdr:col>22</xdr:col>
      <xdr:colOff>165100</xdr:colOff>
      <xdr:row>35</xdr:row>
      <xdr:rowOff>46622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55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56799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2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245631</xdr:rowOff>
    </xdr:from>
    <xdr:to>
      <xdr:col>19</xdr:col>
      <xdr:colOff>38100</xdr:colOff>
      <xdr:row>35</xdr:row>
      <xdr:rowOff>4331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13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14508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8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253822</xdr:rowOff>
    </xdr:from>
    <xdr:to>
      <xdr:col>15</xdr:col>
      <xdr:colOff>101600</xdr:colOff>
      <xdr:row>35</xdr:row>
      <xdr:rowOff>12522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21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22699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9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15,320
15,203
189.83
12,436,753
11,727,637
499,656
7,006,127
8,336,649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120561</xdr:rowOff>
    </xdr:from>
    <xdr:to>
      <xdr:col>24</xdr:col>
      <xdr:colOff>62865</xdr:colOff>
      <xdr:row>38</xdr:row>
      <xdr:rowOff>106832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4061"/>
          <a:ext cx="1270" cy="1357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110659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106832</xdr:rowOff>
    </xdr:from>
    <xdr:to>
      <xdr:col>24</xdr:col>
      <xdr:colOff>152400</xdr:colOff>
      <xdr:row>38</xdr:row>
      <xdr:rowOff>106832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67238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120561</xdr:rowOff>
    </xdr:from>
    <xdr:to>
      <xdr:col>24</xdr:col>
      <xdr:colOff>152400</xdr:colOff>
      <xdr:row>30</xdr:row>
      <xdr:rowOff>120561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24625</xdr:rowOff>
    </xdr:from>
    <xdr:to>
      <xdr:col>24</xdr:col>
      <xdr:colOff>63500</xdr:colOff>
      <xdr:row>33</xdr:row>
      <xdr:rowOff>50774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82475"/>
          <a:ext cx="838200" cy="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119664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89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141237</xdr:rowOff>
    </xdr:from>
    <xdr:to>
      <xdr:col>24</xdr:col>
      <xdr:colOff>114300</xdr:colOff>
      <xdr:row>35</xdr:row>
      <xdr:rowOff>71387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50774</xdr:rowOff>
    </xdr:from>
    <xdr:to>
      <xdr:col>19</xdr:col>
      <xdr:colOff>177800</xdr:colOff>
      <xdr:row>33</xdr:row>
      <xdr:rowOff>94590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0862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15253</xdr:rowOff>
    </xdr:from>
    <xdr:to>
      <xdr:col>20</xdr:col>
      <xdr:colOff>38100</xdr:colOff>
      <xdr:row>35</xdr:row>
      <xdr:rowOff>116853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107980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94590</xdr:rowOff>
    </xdr:from>
    <xdr:to>
      <xdr:col>15</xdr:col>
      <xdr:colOff>50800</xdr:colOff>
      <xdr:row>36</xdr:row>
      <xdr:rowOff>51041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52440"/>
          <a:ext cx="889000" cy="47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70015</xdr:rowOff>
    </xdr:from>
    <xdr:to>
      <xdr:col>15</xdr:col>
      <xdr:colOff>101600</xdr:colOff>
      <xdr:row>36</xdr:row>
      <xdr:rowOff>165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162742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51041</xdr:rowOff>
    </xdr:from>
    <xdr:to>
      <xdr:col>10</xdr:col>
      <xdr:colOff>114300</xdr:colOff>
      <xdr:row>36</xdr:row>
      <xdr:rowOff>72530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3241"/>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55956</xdr:rowOff>
    </xdr:from>
    <xdr:to>
      <xdr:col>10</xdr:col>
      <xdr:colOff>165100</xdr:colOff>
      <xdr:row>36</xdr:row>
      <xdr:rowOff>157556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148683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108471</xdr:rowOff>
    </xdr:from>
    <xdr:to>
      <xdr:col>6</xdr:col>
      <xdr:colOff>38100</xdr:colOff>
      <xdr:row>37</xdr:row>
      <xdr:rowOff>38621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8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29748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145275</xdr:rowOff>
    </xdr:from>
    <xdr:to>
      <xdr:col>24</xdr:col>
      <xdr:colOff>114300</xdr:colOff>
      <xdr:row>33</xdr:row>
      <xdr:rowOff>75425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3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168152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8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171424</xdr:rowOff>
    </xdr:from>
    <xdr:to>
      <xdr:col>20</xdr:col>
      <xdr:colOff>38100</xdr:colOff>
      <xdr:row>33</xdr:row>
      <xdr:rowOff>101574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118101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3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43790</xdr:rowOff>
    </xdr:from>
    <xdr:to>
      <xdr:col>15</xdr:col>
      <xdr:colOff>101600</xdr:colOff>
      <xdr:row>33</xdr:row>
      <xdr:rowOff>145390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161917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7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241</xdr:rowOff>
    </xdr:from>
    <xdr:to>
      <xdr:col>10</xdr:col>
      <xdr:colOff>165100</xdr:colOff>
      <xdr:row>36</xdr:row>
      <xdr:rowOff>101841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118368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21730</xdr:rowOff>
    </xdr:from>
    <xdr:to>
      <xdr:col>6</xdr:col>
      <xdr:colOff>38100</xdr:colOff>
      <xdr:row>36</xdr:row>
      <xdr:rowOff>123330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139857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106877</xdr:rowOff>
    </xdr:from>
    <xdr:to>
      <xdr:col>24</xdr:col>
      <xdr:colOff>62865</xdr:colOff>
      <xdr:row>58</xdr:row>
      <xdr:rowOff>122745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79377"/>
          <a:ext cx="1270" cy="1387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126572</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122745</xdr:rowOff>
    </xdr:from>
    <xdr:to>
      <xdr:col>24</xdr:col>
      <xdr:colOff>152400</xdr:colOff>
      <xdr:row>58</xdr:row>
      <xdr:rowOff>122745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53554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5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106877</xdr:rowOff>
    </xdr:from>
    <xdr:to>
      <xdr:col>24</xdr:col>
      <xdr:colOff>152400</xdr:colOff>
      <xdr:row>50</xdr:row>
      <xdr:rowOff>106877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7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5741</xdr:rowOff>
    </xdr:from>
    <xdr:to>
      <xdr:col>24</xdr:col>
      <xdr:colOff>63500</xdr:colOff>
      <xdr:row>55</xdr:row>
      <xdr:rowOff>126984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264041"/>
          <a:ext cx="838200" cy="29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58735</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88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80308</xdr:rowOff>
    </xdr:from>
    <xdr:to>
      <xdr:col>24</xdr:col>
      <xdr:colOff>114300</xdr:colOff>
      <xdr:row>56</xdr:row>
      <xdr:rowOff>10458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1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950</xdr:rowOff>
    </xdr:from>
    <xdr:to>
      <xdr:col>19</xdr:col>
      <xdr:colOff>177800</xdr:colOff>
      <xdr:row>55</xdr:row>
      <xdr:rowOff>126984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430700"/>
          <a:ext cx="889000" cy="1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59172</xdr:rowOff>
    </xdr:from>
    <xdr:to>
      <xdr:col>20</xdr:col>
      <xdr:colOff>38100</xdr:colOff>
      <xdr:row>56</xdr:row>
      <xdr:rowOff>160772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6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151899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75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950</xdr:rowOff>
    </xdr:from>
    <xdr:to>
      <xdr:col>15</xdr:col>
      <xdr:colOff>50800</xdr:colOff>
      <xdr:row>55</xdr:row>
      <xdr:rowOff>48393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430700"/>
          <a:ext cx="889000" cy="4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xdr:rowOff>
    </xdr:from>
    <xdr:to>
      <xdr:col>15</xdr:col>
      <xdr:colOff>101600</xdr:colOff>
      <xdr:row>57</xdr:row>
      <xdr:rowOff>102079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7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93206</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86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48393</xdr:rowOff>
    </xdr:from>
    <xdr:to>
      <xdr:col>10</xdr:col>
      <xdr:colOff>114300</xdr:colOff>
      <xdr:row>55</xdr:row>
      <xdr:rowOff>124641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478143"/>
          <a:ext cx="889000" cy="7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12938</xdr:rowOff>
    </xdr:from>
    <xdr:to>
      <xdr:col>10</xdr:col>
      <xdr:colOff>165100</xdr:colOff>
      <xdr:row>57</xdr:row>
      <xdr:rowOff>114538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105665</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87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152498</xdr:rowOff>
    </xdr:from>
    <xdr:to>
      <xdr:col>6</xdr:col>
      <xdr:colOff>38100</xdr:colOff>
      <xdr:row>57</xdr:row>
      <xdr:rowOff>82648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73775</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84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126391</xdr:rowOff>
    </xdr:from>
    <xdr:to>
      <xdr:col>24</xdr:col>
      <xdr:colOff>114300</xdr:colOff>
      <xdr:row>54</xdr:row>
      <xdr:rowOff>56541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149268</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06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76184</xdr:rowOff>
    </xdr:from>
    <xdr:to>
      <xdr:col>20</xdr:col>
      <xdr:colOff>38100</xdr:colOff>
      <xdr:row>56</xdr:row>
      <xdr:rowOff>6334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0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22861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28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121600</xdr:rowOff>
    </xdr:from>
    <xdr:to>
      <xdr:col>15</xdr:col>
      <xdr:colOff>101600</xdr:colOff>
      <xdr:row>55</xdr:row>
      <xdr:rowOff>51750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3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68277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15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169043</xdr:rowOff>
    </xdr:from>
    <xdr:to>
      <xdr:col>10</xdr:col>
      <xdr:colOff>165100</xdr:colOff>
      <xdr:row>55</xdr:row>
      <xdr:rowOff>99193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42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115720</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20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73841</xdr:rowOff>
    </xdr:from>
    <xdr:to>
      <xdr:col>6</xdr:col>
      <xdr:colOff>38100</xdr:colOff>
      <xdr:row>56</xdr:row>
      <xdr:rowOff>3991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0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20518</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27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21148</xdr:rowOff>
    </xdr:from>
    <xdr:to>
      <xdr:col>24</xdr:col>
      <xdr:colOff>62865</xdr:colOff>
      <xdr:row>78</xdr:row>
      <xdr:rowOff>52649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94098"/>
          <a:ext cx="1270" cy="1231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56476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2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52649</xdr:rowOff>
    </xdr:from>
    <xdr:to>
      <xdr:col>24</xdr:col>
      <xdr:colOff>152400</xdr:colOff>
      <xdr:row>78</xdr:row>
      <xdr:rowOff>52649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2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139275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21148</xdr:rowOff>
    </xdr:from>
    <xdr:to>
      <xdr:col>24</xdr:col>
      <xdr:colOff>152400</xdr:colOff>
      <xdr:row>71</xdr:row>
      <xdr:rowOff>21148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119446</xdr:rowOff>
    </xdr:from>
    <xdr:to>
      <xdr:col>24</xdr:col>
      <xdr:colOff>63500</xdr:colOff>
      <xdr:row>75</xdr:row>
      <xdr:rowOff>135723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978196"/>
          <a:ext cx="8382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49735</xdr:rowOff>
    </xdr:from>
    <xdr:ext cx="534377"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37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26858</xdr:rowOff>
    </xdr:from>
    <xdr:to>
      <xdr:col>24</xdr:col>
      <xdr:colOff>114300</xdr:colOff>
      <xdr:row>75</xdr:row>
      <xdr:rowOff>128458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65725</xdr:rowOff>
    </xdr:from>
    <xdr:to>
      <xdr:col>19</xdr:col>
      <xdr:colOff>177800</xdr:colOff>
      <xdr:row>75</xdr:row>
      <xdr:rowOff>119446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924475"/>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167127</xdr:rowOff>
    </xdr:from>
    <xdr:to>
      <xdr:col>20</xdr:col>
      <xdr:colOff>38100</xdr:colOff>
      <xdr:row>75</xdr:row>
      <xdr:rowOff>97277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113804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30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65725</xdr:rowOff>
    </xdr:from>
    <xdr:to>
      <xdr:col>15</xdr:col>
      <xdr:colOff>50800</xdr:colOff>
      <xdr:row>76</xdr:row>
      <xdr:rowOff>98689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924475"/>
          <a:ext cx="889000" cy="20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100970</xdr:rowOff>
    </xdr:from>
    <xdr:to>
      <xdr:col>15</xdr:col>
      <xdr:colOff>101600</xdr:colOff>
      <xdr:row>76</xdr:row>
      <xdr:rowOff>31121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22248</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41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89866</xdr:rowOff>
    </xdr:from>
    <xdr:to>
      <xdr:col>10</xdr:col>
      <xdr:colOff>114300</xdr:colOff>
      <xdr:row>76</xdr:row>
      <xdr:rowOff>98689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120066"/>
          <a:ext cx="8890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171059</xdr:rowOff>
    </xdr:from>
    <xdr:to>
      <xdr:col>10</xdr:col>
      <xdr:colOff>165100</xdr:colOff>
      <xdr:row>76</xdr:row>
      <xdr:rowOff>101209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117736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21737</xdr:rowOff>
    </xdr:from>
    <xdr:to>
      <xdr:col>6</xdr:col>
      <xdr:colOff>38100</xdr:colOff>
      <xdr:row>76</xdr:row>
      <xdr:rowOff>123337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139864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82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84923</xdr:rowOff>
    </xdr:from>
    <xdr:to>
      <xdr:col>24</xdr:col>
      <xdr:colOff>114300</xdr:colOff>
      <xdr:row>76</xdr:row>
      <xdr:rowOff>15072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436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63350</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2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68646</xdr:rowOff>
    </xdr:from>
    <xdr:to>
      <xdr:col>20</xdr:col>
      <xdr:colOff>38100</xdr:colOff>
      <xdr:row>75</xdr:row>
      <xdr:rowOff>170247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9273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161372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30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14925</xdr:rowOff>
    </xdr:from>
    <xdr:to>
      <xdr:col>15</xdr:col>
      <xdr:colOff>101600</xdr:colOff>
      <xdr:row>75</xdr:row>
      <xdr:rowOff>116525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8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133052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6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47889</xdr:rowOff>
    </xdr:from>
    <xdr:to>
      <xdr:col>10</xdr:col>
      <xdr:colOff>165100</xdr:colOff>
      <xdr:row>76</xdr:row>
      <xdr:rowOff>149489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140616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7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39066</xdr:rowOff>
    </xdr:from>
    <xdr:to>
      <xdr:col>6</xdr:col>
      <xdr:colOff>38100</xdr:colOff>
      <xdr:row>76</xdr:row>
      <xdr:rowOff>140666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06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131793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16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149453</xdr:rowOff>
    </xdr:from>
    <xdr:to>
      <xdr:col>24</xdr:col>
      <xdr:colOff>62865</xdr:colOff>
      <xdr:row>99</xdr:row>
      <xdr:rowOff>61461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751403"/>
          <a:ext cx="1270" cy="128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65288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61461</xdr:rowOff>
    </xdr:from>
    <xdr:to>
      <xdr:col>24</xdr:col>
      <xdr:colOff>152400</xdr:colOff>
      <xdr:row>99</xdr:row>
      <xdr:rowOff>61461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96130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52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149453</xdr:rowOff>
    </xdr:from>
    <xdr:to>
      <xdr:col>24</xdr:col>
      <xdr:colOff>152400</xdr:colOff>
      <xdr:row>91</xdr:row>
      <xdr:rowOff>149453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159341</xdr:rowOff>
    </xdr:from>
    <xdr:to>
      <xdr:col>24</xdr:col>
      <xdr:colOff>63500</xdr:colOff>
      <xdr:row>98</xdr:row>
      <xdr:rowOff>83846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618541"/>
          <a:ext cx="838200" cy="26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106842</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23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83965</xdr:rowOff>
    </xdr:from>
    <xdr:to>
      <xdr:col>24</xdr:col>
      <xdr:colOff>114300</xdr:colOff>
      <xdr:row>96</xdr:row>
      <xdr:rowOff>14115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159341</xdr:rowOff>
    </xdr:from>
    <xdr:to>
      <xdr:col>19</xdr:col>
      <xdr:colOff>177800</xdr:colOff>
      <xdr:row>99</xdr:row>
      <xdr:rowOff>78093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18541"/>
          <a:ext cx="889000" cy="4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36627</xdr:rowOff>
    </xdr:from>
    <xdr:to>
      <xdr:col>20</xdr:col>
      <xdr:colOff>38100</xdr:colOff>
      <xdr:row>94</xdr:row>
      <xdr:rowOff>138227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154754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592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58243</xdr:rowOff>
    </xdr:from>
    <xdr:to>
      <xdr:col>15</xdr:col>
      <xdr:colOff>50800</xdr:colOff>
      <xdr:row>99</xdr:row>
      <xdr:rowOff>78093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7031793"/>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135040</xdr:rowOff>
    </xdr:from>
    <xdr:to>
      <xdr:col>15</xdr:col>
      <xdr:colOff>101600</xdr:colOff>
      <xdr:row>97</xdr:row>
      <xdr:rowOff>65190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81717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58243</xdr:rowOff>
    </xdr:from>
    <xdr:to>
      <xdr:col>10</xdr:col>
      <xdr:colOff>114300</xdr:colOff>
      <xdr:row>99</xdr:row>
      <xdr:rowOff>129680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31793"/>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120162</xdr:rowOff>
    </xdr:from>
    <xdr:to>
      <xdr:col>10</xdr:col>
      <xdr:colOff>165100</xdr:colOff>
      <xdr:row>97</xdr:row>
      <xdr:rowOff>50312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66839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43923</xdr:rowOff>
    </xdr:from>
    <xdr:to>
      <xdr:col>6</xdr:col>
      <xdr:colOff>38100</xdr:colOff>
      <xdr:row>97</xdr:row>
      <xdr:rowOff>145523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74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162050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4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33046</xdr:rowOff>
    </xdr:from>
    <xdr:to>
      <xdr:col>24</xdr:col>
      <xdr:colOff>114300</xdr:colOff>
      <xdr:row>98</xdr:row>
      <xdr:rowOff>134646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8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11473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8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108541</xdr:rowOff>
    </xdr:from>
    <xdr:to>
      <xdr:col>20</xdr:col>
      <xdr:colOff>38100</xdr:colOff>
      <xdr:row>97</xdr:row>
      <xdr:rowOff>38691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29818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6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27293</xdr:rowOff>
    </xdr:from>
    <xdr:to>
      <xdr:col>15</xdr:col>
      <xdr:colOff>101600</xdr:colOff>
      <xdr:row>99</xdr:row>
      <xdr:rowOff>128893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700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120020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09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7443</xdr:rowOff>
    </xdr:from>
    <xdr:to>
      <xdr:col>10</xdr:col>
      <xdr:colOff>165100</xdr:colOff>
      <xdr:row>99</xdr:row>
      <xdr:rowOff>109043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8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100170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7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78880</xdr:rowOff>
    </xdr:from>
    <xdr:to>
      <xdr:col>6</xdr:col>
      <xdr:colOff>38100</xdr:colOff>
      <xdr:row>100</xdr:row>
      <xdr:rowOff>9030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157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4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152458</xdr:rowOff>
    </xdr:from>
    <xdr:to>
      <xdr:col>54</xdr:col>
      <xdr:colOff>189865</xdr:colOff>
      <xdr:row>38</xdr:row>
      <xdr:rowOff>39617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638858"/>
          <a:ext cx="1270" cy="91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43444</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39617</xdr:rowOff>
    </xdr:from>
    <xdr:to>
      <xdr:col>55</xdr:col>
      <xdr:colOff>88900</xdr:colOff>
      <xdr:row>38</xdr:row>
      <xdr:rowOff>39617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4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99135</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41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152458</xdr:rowOff>
    </xdr:from>
    <xdr:to>
      <xdr:col>55</xdr:col>
      <xdr:colOff>88900</xdr:colOff>
      <xdr:row>32</xdr:row>
      <xdr:rowOff>152458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63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92619</xdr:rowOff>
    </xdr:from>
    <xdr:to>
      <xdr:col>55</xdr:col>
      <xdr:colOff>0</xdr:colOff>
      <xdr:row>37</xdr:row>
      <xdr:rowOff>161722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36269"/>
          <a:ext cx="838200" cy="6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104745</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340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81868</xdr:rowOff>
    </xdr:from>
    <xdr:to>
      <xdr:col>55</xdr:col>
      <xdr:colOff>50800</xdr:colOff>
      <xdr:row>36</xdr:row>
      <xdr:rowOff>12018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37418</xdr:rowOff>
    </xdr:from>
    <xdr:to>
      <xdr:col>50</xdr:col>
      <xdr:colOff>114300</xdr:colOff>
      <xdr:row>37</xdr:row>
      <xdr:rowOff>161722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352368"/>
          <a:ext cx="889000" cy="115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4754</xdr:rowOff>
    </xdr:from>
    <xdr:to>
      <xdr:col>50</xdr:col>
      <xdr:colOff>165100</xdr:colOff>
      <xdr:row>36</xdr:row>
      <xdr:rowOff>106354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7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122881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595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37418</xdr:rowOff>
    </xdr:from>
    <xdr:to>
      <xdr:col>45</xdr:col>
      <xdr:colOff>177800</xdr:colOff>
      <xdr:row>38</xdr:row>
      <xdr:rowOff>96005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352368"/>
          <a:ext cx="889000" cy="125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55916</xdr:rowOff>
    </xdr:from>
    <xdr:to>
      <xdr:col>46</xdr:col>
      <xdr:colOff>38100</xdr:colOff>
      <xdr:row>29</xdr:row>
      <xdr:rowOff>157516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0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2593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480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31093</xdr:rowOff>
    </xdr:from>
    <xdr:to>
      <xdr:col>41</xdr:col>
      <xdr:colOff>50800</xdr:colOff>
      <xdr:row>38</xdr:row>
      <xdr:rowOff>96005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546193"/>
          <a:ext cx="889000" cy="6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138539</xdr:rowOff>
    </xdr:from>
    <xdr:to>
      <xdr:col>41</xdr:col>
      <xdr:colOff>101600</xdr:colOff>
      <xdr:row>37</xdr:row>
      <xdr:rowOff>68689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1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85216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112087</xdr:rowOff>
    </xdr:from>
    <xdr:to>
      <xdr:col>36</xdr:col>
      <xdr:colOff>165100</xdr:colOff>
      <xdr:row>37</xdr:row>
      <xdr:rowOff>42237</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28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58764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605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41819</xdr:rowOff>
    </xdr:from>
    <xdr:to>
      <xdr:col>55</xdr:col>
      <xdr:colOff>50800</xdr:colOff>
      <xdr:row>37</xdr:row>
      <xdr:rowOff>143419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8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128196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0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110922</xdr:rowOff>
    </xdr:from>
    <xdr:to>
      <xdr:col>50</xdr:col>
      <xdr:colOff>165100</xdr:colOff>
      <xdr:row>38</xdr:row>
      <xdr:rowOff>41072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32199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4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158068</xdr:rowOff>
    </xdr:from>
    <xdr:to>
      <xdr:col>46</xdr:col>
      <xdr:colOff>38100</xdr:colOff>
      <xdr:row>31</xdr:row>
      <xdr:rowOff>88218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30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79345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39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45205</xdr:rowOff>
    </xdr:from>
    <xdr:to>
      <xdr:col>41</xdr:col>
      <xdr:colOff>101600</xdr:colOff>
      <xdr:row>38</xdr:row>
      <xdr:rowOff>146805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137932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5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151743</xdr:rowOff>
    </xdr:from>
    <xdr:to>
      <xdr:col>36</xdr:col>
      <xdr:colOff>165100</xdr:colOff>
      <xdr:row>38</xdr:row>
      <xdr:rowOff>81893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9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73020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58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85814</xdr:rowOff>
    </xdr:from>
    <xdr:to>
      <xdr:col>54</xdr:col>
      <xdr:colOff>189865</xdr:colOff>
      <xdr:row>59</xdr:row>
      <xdr:rowOff>73315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58314"/>
          <a:ext cx="1270" cy="153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77142</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73315</xdr:rowOff>
    </xdr:from>
    <xdr:to>
      <xdr:col>55</xdr:col>
      <xdr:colOff>88900</xdr:colOff>
      <xdr:row>59</xdr:row>
      <xdr:rowOff>73315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88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32491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3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85814</xdr:rowOff>
    </xdr:from>
    <xdr:to>
      <xdr:col>55</xdr:col>
      <xdr:colOff>88900</xdr:colOff>
      <xdr:row>50</xdr:row>
      <xdr:rowOff>85814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5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125774</xdr:rowOff>
    </xdr:from>
    <xdr:to>
      <xdr:col>55</xdr:col>
      <xdr:colOff>0</xdr:colOff>
      <xdr:row>57</xdr:row>
      <xdr:rowOff>31490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726974"/>
          <a:ext cx="838200" cy="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0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148711</xdr:rowOff>
    </xdr:from>
    <xdr:to>
      <xdr:col>55</xdr:col>
      <xdr:colOff>50800</xdr:colOff>
      <xdr:row>57</xdr:row>
      <xdr:rowOff>78861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74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125774</xdr:rowOff>
    </xdr:from>
    <xdr:to>
      <xdr:col>50</xdr:col>
      <xdr:colOff>114300</xdr:colOff>
      <xdr:row>57</xdr:row>
      <xdr:rowOff>16064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726974"/>
          <a:ext cx="889000" cy="6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69386</xdr:rowOff>
    </xdr:from>
    <xdr:to>
      <xdr:col>50</xdr:col>
      <xdr:colOff>165100</xdr:colOff>
      <xdr:row>55</xdr:row>
      <xdr:rowOff>170986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16063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39795" y="927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112295</xdr:rowOff>
    </xdr:from>
    <xdr:to>
      <xdr:col>45</xdr:col>
      <xdr:colOff>177800</xdr:colOff>
      <xdr:row>57</xdr:row>
      <xdr:rowOff>16064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713495"/>
          <a:ext cx="889000" cy="7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85078</xdr:rowOff>
    </xdr:from>
    <xdr:to>
      <xdr:col>46</xdr:col>
      <xdr:colOff>38100</xdr:colOff>
      <xdr:row>55</xdr:row>
      <xdr:rowOff>15228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31755</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1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112295</xdr:rowOff>
    </xdr:from>
    <xdr:to>
      <xdr:col>41</xdr:col>
      <xdr:colOff>50800</xdr:colOff>
      <xdr:row>57</xdr:row>
      <xdr:rowOff>52503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713495"/>
          <a:ext cx="889000" cy="1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24005</xdr:rowOff>
    </xdr:from>
    <xdr:to>
      <xdr:col>41</xdr:col>
      <xdr:colOff>101600</xdr:colOff>
      <xdr:row>55</xdr:row>
      <xdr:rowOff>125605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142132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22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159702</xdr:rowOff>
    </xdr:from>
    <xdr:to>
      <xdr:col>36</xdr:col>
      <xdr:colOff>165100</xdr:colOff>
      <xdr:row>56</xdr:row>
      <xdr:rowOff>89852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106379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152140</xdr:rowOff>
    </xdr:from>
    <xdr:to>
      <xdr:col>55</xdr:col>
      <xdr:colOff>50800</xdr:colOff>
      <xdr:row>57</xdr:row>
      <xdr:rowOff>82290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130567</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7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74974</xdr:rowOff>
    </xdr:from>
    <xdr:to>
      <xdr:col>50</xdr:col>
      <xdr:colOff>165100</xdr:colOff>
      <xdr:row>57</xdr:row>
      <xdr:rowOff>5124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167701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136714</xdr:rowOff>
    </xdr:from>
    <xdr:to>
      <xdr:col>46</xdr:col>
      <xdr:colOff>38100</xdr:colOff>
      <xdr:row>57</xdr:row>
      <xdr:rowOff>66864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3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57991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83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61495</xdr:rowOff>
    </xdr:from>
    <xdr:to>
      <xdr:col>41</xdr:col>
      <xdr:colOff>101600</xdr:colOff>
      <xdr:row>56</xdr:row>
      <xdr:rowOff>163095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6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154222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75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1703</xdr:rowOff>
    </xdr:from>
    <xdr:to>
      <xdr:col>36</xdr:col>
      <xdr:colOff>165100</xdr:colOff>
      <xdr:row>57</xdr:row>
      <xdr:rowOff>103303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7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94430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8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91237</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64187"/>
          <a:ext cx="1270" cy="1324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37914</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3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91237</xdr:rowOff>
    </xdr:from>
    <xdr:to>
      <xdr:col>55</xdr:col>
      <xdr:colOff>88900</xdr:colOff>
      <xdr:row>71</xdr:row>
      <xdr:rowOff>91237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6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40374</xdr:rowOff>
    </xdr:from>
    <xdr:to>
      <xdr:col>55</xdr:col>
      <xdr:colOff>0</xdr:colOff>
      <xdr:row>76</xdr:row>
      <xdr:rowOff>41097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899124"/>
          <a:ext cx="838200" cy="17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109847</xdr:rowOff>
    </xdr:from>
    <xdr:ext cx="469744"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4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131420</xdr:rowOff>
    </xdr:from>
    <xdr:to>
      <xdr:col>55</xdr:col>
      <xdr:colOff>50800</xdr:colOff>
      <xdr:row>77</xdr:row>
      <xdr:rowOff>61570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159703</xdr:rowOff>
    </xdr:from>
    <xdr:to>
      <xdr:col>50</xdr:col>
      <xdr:colOff>114300</xdr:colOff>
      <xdr:row>75</xdr:row>
      <xdr:rowOff>40374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504103"/>
          <a:ext cx="889000" cy="39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2984</xdr:rowOff>
    </xdr:from>
    <xdr:to>
      <xdr:col>50</xdr:col>
      <xdr:colOff>165100</xdr:colOff>
      <xdr:row>75</xdr:row>
      <xdr:rowOff>104584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86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95711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5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159703</xdr:rowOff>
    </xdr:from>
    <xdr:to>
      <xdr:col>45</xdr:col>
      <xdr:colOff>177800</xdr:colOff>
      <xdr:row>74</xdr:row>
      <xdr:rowOff>8789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504103"/>
          <a:ext cx="889000" cy="19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45047</xdr:rowOff>
    </xdr:from>
    <xdr:to>
      <xdr:col>46</xdr:col>
      <xdr:colOff>38100</xdr:colOff>
      <xdr:row>72</xdr:row>
      <xdr:rowOff>146647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3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163174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1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8789</xdr:rowOff>
    </xdr:from>
    <xdr:to>
      <xdr:col>41</xdr:col>
      <xdr:colOff>50800</xdr:colOff>
      <xdr:row>74</xdr:row>
      <xdr:rowOff>60071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696089"/>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69164</xdr:rowOff>
    </xdr:from>
    <xdr:to>
      <xdr:col>41</xdr:col>
      <xdr:colOff>101600</xdr:colOff>
      <xdr:row>72</xdr:row>
      <xdr:rowOff>170764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41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15841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18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147574</xdr:rowOff>
    </xdr:from>
    <xdr:to>
      <xdr:col>36</xdr:col>
      <xdr:colOff>165100</xdr:colOff>
      <xdr:row>75</xdr:row>
      <xdr:rowOff>77724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83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68851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92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161747</xdr:rowOff>
    </xdr:from>
    <xdr:to>
      <xdr:col>55</xdr:col>
      <xdr:colOff>50800</xdr:colOff>
      <xdr:row>76</xdr:row>
      <xdr:rowOff>91897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0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13174</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87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161024</xdr:rowOff>
    </xdr:from>
    <xdr:to>
      <xdr:col>50</xdr:col>
      <xdr:colOff>165100</xdr:colOff>
      <xdr:row>75</xdr:row>
      <xdr:rowOff>91174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8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107701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6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108903</xdr:rowOff>
    </xdr:from>
    <xdr:to>
      <xdr:col>46</xdr:col>
      <xdr:colOff>38100</xdr:colOff>
      <xdr:row>73</xdr:row>
      <xdr:rowOff>39053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4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30180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54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129439</xdr:rowOff>
    </xdr:from>
    <xdr:to>
      <xdr:col>41</xdr:col>
      <xdr:colOff>101600</xdr:colOff>
      <xdr:row>74</xdr:row>
      <xdr:rowOff>59589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64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50716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73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9271</xdr:rowOff>
    </xdr:from>
    <xdr:to>
      <xdr:col>36</xdr:col>
      <xdr:colOff>165100</xdr:colOff>
      <xdr:row>74</xdr:row>
      <xdr:rowOff>110871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6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127398</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47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xdr:rowOff>
    </xdr:from>
    <xdr:to>
      <xdr:col>54</xdr:col>
      <xdr:colOff>189865</xdr:colOff>
      <xdr:row>99</xdr:row>
      <xdr:rowOff>164046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02497"/>
          <a:ext cx="1270" cy="153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167873</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14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164046</xdr:rowOff>
    </xdr:from>
    <xdr:to>
      <xdr:col>55</xdr:col>
      <xdr:colOff>88900</xdr:colOff>
      <xdr:row>99</xdr:row>
      <xdr:rowOff>164046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13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118674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7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547</xdr:rowOff>
    </xdr:from>
    <xdr:to>
      <xdr:col>55</xdr:col>
      <xdr:colOff>88900</xdr:colOff>
      <xdr:row>91</xdr:row>
      <xdr:rowOff>547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0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56407</xdr:rowOff>
    </xdr:from>
    <xdr:to>
      <xdr:col>55</xdr:col>
      <xdr:colOff>0</xdr:colOff>
      <xdr:row>98</xdr:row>
      <xdr:rowOff>148158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15607"/>
          <a:ext cx="838200" cy="43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5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18345</xdr:rowOff>
    </xdr:from>
    <xdr:to>
      <xdr:col>55</xdr:col>
      <xdr:colOff>50800</xdr:colOff>
      <xdr:row>96</xdr:row>
      <xdr:rowOff>119945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7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148158</xdr:rowOff>
    </xdr:from>
    <xdr:to>
      <xdr:col>50</xdr:col>
      <xdr:colOff>114300</xdr:colOff>
      <xdr:row>99</xdr:row>
      <xdr:rowOff>32111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950258"/>
          <a:ext cx="889000" cy="5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135224</xdr:rowOff>
    </xdr:from>
    <xdr:to>
      <xdr:col>50</xdr:col>
      <xdr:colOff>165100</xdr:colOff>
      <xdr:row>95</xdr:row>
      <xdr:rowOff>65374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2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81901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02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32111</xdr:rowOff>
    </xdr:from>
    <xdr:to>
      <xdr:col>45</xdr:col>
      <xdr:colOff>177800</xdr:colOff>
      <xdr:row>99</xdr:row>
      <xdr:rowOff>92298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7005661"/>
          <a:ext cx="889000" cy="6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162280</xdr:rowOff>
    </xdr:from>
    <xdr:to>
      <xdr:col>46</xdr:col>
      <xdr:colOff>38100</xdr:colOff>
      <xdr:row>95</xdr:row>
      <xdr:rowOff>92430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108957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96348</xdr:rowOff>
    </xdr:from>
    <xdr:to>
      <xdr:col>41</xdr:col>
      <xdr:colOff>50800</xdr:colOff>
      <xdr:row>99</xdr:row>
      <xdr:rowOff>92298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98448"/>
          <a:ext cx="889000" cy="16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158460</xdr:rowOff>
    </xdr:from>
    <xdr:to>
      <xdr:col>41</xdr:col>
      <xdr:colOff>101600</xdr:colOff>
      <xdr:row>96</xdr:row>
      <xdr:rowOff>88610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4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105137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2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154116</xdr:rowOff>
    </xdr:from>
    <xdr:to>
      <xdr:col>36</xdr:col>
      <xdr:colOff>165100</xdr:colOff>
      <xdr:row>96</xdr:row>
      <xdr:rowOff>84266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4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100793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1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5607</xdr:rowOff>
    </xdr:from>
    <xdr:to>
      <xdr:col>55</xdr:col>
      <xdr:colOff>50800</xdr:colOff>
      <xdr:row>96</xdr:row>
      <xdr:rowOff>107207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28484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97358</xdr:rowOff>
    </xdr:from>
    <xdr:to>
      <xdr:col>50</xdr:col>
      <xdr:colOff>165100</xdr:colOff>
      <xdr:row>99</xdr:row>
      <xdr:rowOff>27508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9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18635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9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152761</xdr:rowOff>
    </xdr:from>
    <xdr:to>
      <xdr:col>46</xdr:col>
      <xdr:colOff>38100</xdr:colOff>
      <xdr:row>99</xdr:row>
      <xdr:rowOff>82911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9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74038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704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41498</xdr:rowOff>
    </xdr:from>
    <xdr:to>
      <xdr:col>41</xdr:col>
      <xdr:colOff>101600</xdr:colOff>
      <xdr:row>99</xdr:row>
      <xdr:rowOff>143098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701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134225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710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45548</xdr:rowOff>
    </xdr:from>
    <xdr:to>
      <xdr:col>36</xdr:col>
      <xdr:colOff>165100</xdr:colOff>
      <xdr:row>98</xdr:row>
      <xdr:rowOff>147148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4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138275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86969</xdr:rowOff>
    </xdr:from>
    <xdr:to>
      <xdr:col>85</xdr:col>
      <xdr:colOff>126364</xdr:colOff>
      <xdr:row>39</xdr:row>
      <xdr:rowOff>35534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230469"/>
          <a:ext cx="1269"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39361</xdr:rowOff>
    </xdr:from>
    <xdr:ext cx="378565"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25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35534</xdr:rowOff>
    </xdr:from>
    <xdr:to>
      <xdr:col>86</xdr:col>
      <xdr:colOff>25400</xdr:colOff>
      <xdr:row>39</xdr:row>
      <xdr:rowOff>35534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22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33646</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86969</xdr:rowOff>
    </xdr:from>
    <xdr:to>
      <xdr:col>86</xdr:col>
      <xdr:colOff>25400</xdr:colOff>
      <xdr:row>30</xdr:row>
      <xdr:rowOff>86969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23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44641</xdr:rowOff>
    </xdr:from>
    <xdr:to>
      <xdr:col>85</xdr:col>
      <xdr:colOff>127000</xdr:colOff>
      <xdr:row>38</xdr:row>
      <xdr:rowOff>129222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559741"/>
          <a:ext cx="8382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74706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246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51829</xdr:rowOff>
    </xdr:from>
    <xdr:to>
      <xdr:col>85</xdr:col>
      <xdr:colOff>177800</xdr:colOff>
      <xdr:row>37</xdr:row>
      <xdr:rowOff>153429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3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44641</xdr:rowOff>
    </xdr:from>
    <xdr:to>
      <xdr:col>81</xdr:col>
      <xdr:colOff>50800</xdr:colOff>
      <xdr:row>38</xdr:row>
      <xdr:rowOff>151587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559741"/>
          <a:ext cx="889000" cy="10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106883</xdr:rowOff>
    </xdr:from>
    <xdr:to>
      <xdr:col>81</xdr:col>
      <xdr:colOff>101600</xdr:colOff>
      <xdr:row>38</xdr:row>
      <xdr:rowOff>37033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45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53560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2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116268</xdr:rowOff>
    </xdr:from>
    <xdr:to>
      <xdr:col>76</xdr:col>
      <xdr:colOff>114300</xdr:colOff>
      <xdr:row>38</xdr:row>
      <xdr:rowOff>151587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459918"/>
          <a:ext cx="889000" cy="20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58839</xdr:rowOff>
    </xdr:from>
    <xdr:to>
      <xdr:col>76</xdr:col>
      <xdr:colOff>165100</xdr:colOff>
      <xdr:row>37</xdr:row>
      <xdr:rowOff>160439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40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5516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17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116268</xdr:rowOff>
    </xdr:from>
    <xdr:to>
      <xdr:col>71</xdr:col>
      <xdr:colOff>177800</xdr:colOff>
      <xdr:row>38</xdr:row>
      <xdr:rowOff>10770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459918"/>
          <a:ext cx="889000" cy="6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10757</xdr:rowOff>
    </xdr:from>
    <xdr:to>
      <xdr:col>72</xdr:col>
      <xdr:colOff>38100</xdr:colOff>
      <xdr:row>36</xdr:row>
      <xdr:rowOff>112357</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18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128884</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59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163538</xdr:rowOff>
    </xdr:from>
    <xdr:to>
      <xdr:col>67</xdr:col>
      <xdr:colOff>101600</xdr:colOff>
      <xdr:row>36</xdr:row>
      <xdr:rowOff>93688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16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110215</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593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78422</xdr:rowOff>
    </xdr:from>
    <xdr:to>
      <xdr:col>85</xdr:col>
      <xdr:colOff>177800</xdr:colOff>
      <xdr:row>39</xdr:row>
      <xdr:rowOff>8572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164799</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0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165291</xdr:rowOff>
    </xdr:from>
    <xdr:to>
      <xdr:col>81</xdr:col>
      <xdr:colOff>101600</xdr:colOff>
      <xdr:row>38</xdr:row>
      <xdr:rowOff>95441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0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86568</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60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100787</xdr:rowOff>
    </xdr:from>
    <xdr:to>
      <xdr:col>76</xdr:col>
      <xdr:colOff>165100</xdr:colOff>
      <xdr:row>39</xdr:row>
      <xdr:rowOff>30937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1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22064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70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65468</xdr:rowOff>
    </xdr:from>
    <xdr:to>
      <xdr:col>72</xdr:col>
      <xdr:colOff>38100</xdr:colOff>
      <xdr:row>37</xdr:row>
      <xdr:rowOff>167069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4091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158196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50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131419</xdr:rowOff>
    </xdr:from>
    <xdr:to>
      <xdr:col>67</xdr:col>
      <xdr:colOff>101600</xdr:colOff>
      <xdr:row>38</xdr:row>
      <xdr:rowOff>61570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4750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52697</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5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31801</xdr:rowOff>
    </xdr:from>
    <xdr:to>
      <xdr:col>85</xdr:col>
      <xdr:colOff>126364</xdr:colOff>
      <xdr:row>79</xdr:row>
      <xdr:rowOff>14770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33301"/>
          <a:ext cx="1269" cy="152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18597</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6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14770</xdr:rowOff>
    </xdr:from>
    <xdr:to>
      <xdr:col>86</xdr:col>
      <xdr:colOff>25400</xdr:colOff>
      <xdr:row>79</xdr:row>
      <xdr:rowOff>14770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5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149928</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80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31801</xdr:rowOff>
    </xdr:from>
    <xdr:to>
      <xdr:col>86</xdr:col>
      <xdr:colOff>25400</xdr:colOff>
      <xdr:row>70</xdr:row>
      <xdr:rowOff>31801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3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19685</xdr:rowOff>
    </xdr:from>
    <xdr:to>
      <xdr:col>85</xdr:col>
      <xdr:colOff>127000</xdr:colOff>
      <xdr:row>74</xdr:row>
      <xdr:rowOff>29476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706985"/>
          <a:ext cx="8382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85062</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72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106635</xdr:rowOff>
    </xdr:from>
    <xdr:to>
      <xdr:col>85</xdr:col>
      <xdr:colOff>177800</xdr:colOff>
      <xdr:row>75</xdr:row>
      <xdr:rowOff>36785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7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17875</xdr:rowOff>
    </xdr:from>
    <xdr:to>
      <xdr:col>81</xdr:col>
      <xdr:colOff>50800</xdr:colOff>
      <xdr:row>74</xdr:row>
      <xdr:rowOff>29476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705175"/>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77889</xdr:rowOff>
    </xdr:from>
    <xdr:to>
      <xdr:col>81</xdr:col>
      <xdr:colOff>101600</xdr:colOff>
      <xdr:row>75</xdr:row>
      <xdr:rowOff>8039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7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170616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17875</xdr:rowOff>
    </xdr:from>
    <xdr:to>
      <xdr:col>76</xdr:col>
      <xdr:colOff>114300</xdr:colOff>
      <xdr:row>74</xdr:row>
      <xdr:rowOff>48775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705175"/>
          <a:ext cx="889000" cy="3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133991</xdr:rowOff>
    </xdr:from>
    <xdr:to>
      <xdr:col>76</xdr:col>
      <xdr:colOff>165100</xdr:colOff>
      <xdr:row>75</xdr:row>
      <xdr:rowOff>64141</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55268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48775</xdr:rowOff>
    </xdr:from>
    <xdr:to>
      <xdr:col>71</xdr:col>
      <xdr:colOff>177800</xdr:colOff>
      <xdr:row>74</xdr:row>
      <xdr:rowOff>100133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736075"/>
          <a:ext cx="889000" cy="5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16872</xdr:rowOff>
    </xdr:from>
    <xdr:to>
      <xdr:col>72</xdr:col>
      <xdr:colOff>38100</xdr:colOff>
      <xdr:row>75</xdr:row>
      <xdr:rowOff>118472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7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109599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9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53715</xdr:rowOff>
    </xdr:from>
    <xdr:to>
      <xdr:col>67</xdr:col>
      <xdr:colOff>101600</xdr:colOff>
      <xdr:row>75</xdr:row>
      <xdr:rowOff>155315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91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146442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00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140335</xdr:rowOff>
    </xdr:from>
    <xdr:to>
      <xdr:col>85</xdr:col>
      <xdr:colOff>177800</xdr:colOff>
      <xdr:row>74</xdr:row>
      <xdr:rowOff>70485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6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163212</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50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150126</xdr:rowOff>
    </xdr:from>
    <xdr:to>
      <xdr:col>81</xdr:col>
      <xdr:colOff>101600</xdr:colOff>
      <xdr:row>74</xdr:row>
      <xdr:rowOff>80276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66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96803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44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138525</xdr:rowOff>
    </xdr:from>
    <xdr:to>
      <xdr:col>76</xdr:col>
      <xdr:colOff>165100</xdr:colOff>
      <xdr:row>74</xdr:row>
      <xdr:rowOff>68675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6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85202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42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169425</xdr:rowOff>
    </xdr:from>
    <xdr:to>
      <xdr:col>72</xdr:col>
      <xdr:colOff>38100</xdr:colOff>
      <xdr:row>74</xdr:row>
      <xdr:rowOff>99575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68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116102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46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49333</xdr:rowOff>
    </xdr:from>
    <xdr:to>
      <xdr:col>67</xdr:col>
      <xdr:colOff>101600</xdr:colOff>
      <xdr:row>74</xdr:row>
      <xdr:rowOff>150933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7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167460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51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23518</xdr:rowOff>
    </xdr:from>
    <xdr:to>
      <xdr:col>85</xdr:col>
      <xdr:colOff>126364</xdr:colOff>
      <xdr:row>98</xdr:row>
      <xdr:rowOff>148616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54018"/>
          <a:ext cx="1269" cy="1496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152443</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5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148616</xdr:rowOff>
    </xdr:from>
    <xdr:to>
      <xdr:col>86</xdr:col>
      <xdr:colOff>25400</xdr:colOff>
      <xdr:row>98</xdr:row>
      <xdr:rowOff>148616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950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141645</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2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23518</xdr:rowOff>
    </xdr:from>
    <xdr:to>
      <xdr:col>86</xdr:col>
      <xdr:colOff>25400</xdr:colOff>
      <xdr:row>90</xdr:row>
      <xdr:rowOff>23518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160632</xdr:rowOff>
    </xdr:from>
    <xdr:to>
      <xdr:col>85</xdr:col>
      <xdr:colOff>127000</xdr:colOff>
      <xdr:row>98</xdr:row>
      <xdr:rowOff>54127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619832"/>
          <a:ext cx="838200" cy="23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110634</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398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87757</xdr:rowOff>
    </xdr:from>
    <xdr:to>
      <xdr:col>85</xdr:col>
      <xdr:colOff>177800</xdr:colOff>
      <xdr:row>97</xdr:row>
      <xdr:rowOff>17907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160632</xdr:rowOff>
    </xdr:from>
    <xdr:to>
      <xdr:col>81</xdr:col>
      <xdr:colOff>50800</xdr:colOff>
      <xdr:row>97</xdr:row>
      <xdr:rowOff>121610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619832"/>
          <a:ext cx="889000" cy="13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146126</xdr:rowOff>
    </xdr:from>
    <xdr:to>
      <xdr:col>81</xdr:col>
      <xdr:colOff>101600</xdr:colOff>
      <xdr:row>96</xdr:row>
      <xdr:rowOff>76276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92803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20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73985</xdr:rowOff>
    </xdr:from>
    <xdr:to>
      <xdr:col>76</xdr:col>
      <xdr:colOff>114300</xdr:colOff>
      <xdr:row>97</xdr:row>
      <xdr:rowOff>121610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7046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11770</xdr:rowOff>
    </xdr:from>
    <xdr:to>
      <xdr:col>76</xdr:col>
      <xdr:colOff>165100</xdr:colOff>
      <xdr:row>97</xdr:row>
      <xdr:rowOff>113370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4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129897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1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73985</xdr:rowOff>
    </xdr:from>
    <xdr:to>
      <xdr:col>71</xdr:col>
      <xdr:colOff>177800</xdr:colOff>
      <xdr:row>98</xdr:row>
      <xdr:rowOff>96686</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704635"/>
          <a:ext cx="889000" cy="19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75261</xdr:rowOff>
    </xdr:from>
    <xdr:to>
      <xdr:col>72</xdr:col>
      <xdr:colOff>38100</xdr:colOff>
      <xdr:row>98</xdr:row>
      <xdr:rowOff>5411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0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167988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9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3442</xdr:rowOff>
    </xdr:from>
    <xdr:to>
      <xdr:col>67</xdr:col>
      <xdr:colOff>101600</xdr:colOff>
      <xdr:row>97</xdr:row>
      <xdr:rowOff>105042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63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121569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0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3327</xdr:rowOff>
    </xdr:from>
    <xdr:to>
      <xdr:col>85</xdr:col>
      <xdr:colOff>177800</xdr:colOff>
      <xdr:row>98</xdr:row>
      <xdr:rowOff>104927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0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89704</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109832</xdr:rowOff>
    </xdr:from>
    <xdr:to>
      <xdr:col>81</xdr:col>
      <xdr:colOff>101600</xdr:colOff>
      <xdr:row>97</xdr:row>
      <xdr:rowOff>39982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56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31109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66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70810</xdr:rowOff>
    </xdr:from>
    <xdr:to>
      <xdr:col>76</xdr:col>
      <xdr:colOff>165100</xdr:colOff>
      <xdr:row>98</xdr:row>
      <xdr:rowOff>960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7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163537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79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23185</xdr:rowOff>
    </xdr:from>
    <xdr:to>
      <xdr:col>72</xdr:col>
      <xdr:colOff>38100</xdr:colOff>
      <xdr:row>97</xdr:row>
      <xdr:rowOff>124785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6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141312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42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45886</xdr:rowOff>
    </xdr:from>
    <xdr:to>
      <xdr:col>67</xdr:col>
      <xdr:colOff>101600</xdr:colOff>
      <xdr:row>98</xdr:row>
      <xdr:rowOff>147486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138613</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94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162865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06365"/>
          <a:ext cx="1269"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109542</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8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162865</xdr:rowOff>
    </xdr:from>
    <xdr:to>
      <xdr:col>116</xdr:col>
      <xdr:colOff>152400</xdr:colOff>
      <xdr:row>30</xdr:row>
      <xdr:rowOff>162865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0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113944</xdr:rowOff>
    </xdr:from>
    <xdr:to>
      <xdr:col>116</xdr:col>
      <xdr:colOff>63500</xdr:colOff>
      <xdr:row>38</xdr:row>
      <xdr:rowOff>113944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290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139057</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39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116180</xdr:rowOff>
    </xdr:from>
    <xdr:to>
      <xdr:col>116</xdr:col>
      <xdr:colOff>114300</xdr:colOff>
      <xdr:row>37</xdr:row>
      <xdr:rowOff>46330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112420</xdr:rowOff>
    </xdr:from>
    <xdr:to>
      <xdr:col>111</xdr:col>
      <xdr:colOff>177800</xdr:colOff>
      <xdr:row>38</xdr:row>
      <xdr:rowOff>113944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2752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129896</xdr:rowOff>
    </xdr:from>
    <xdr:to>
      <xdr:col>112</xdr:col>
      <xdr:colOff>38100</xdr:colOff>
      <xdr:row>37</xdr:row>
      <xdr:rowOff>60046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76573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112420</xdr:rowOff>
    </xdr:from>
    <xdr:to>
      <xdr:col>107</xdr:col>
      <xdr:colOff>50800</xdr:colOff>
      <xdr:row>38</xdr:row>
      <xdr:rowOff>116536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627520"/>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168377</xdr:rowOff>
    </xdr:from>
    <xdr:to>
      <xdr:col>107</xdr:col>
      <xdr:colOff>101600</xdr:colOff>
      <xdr:row>37</xdr:row>
      <xdr:rowOff>98527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115054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11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87503</xdr:rowOff>
    </xdr:from>
    <xdr:to>
      <xdr:col>102</xdr:col>
      <xdr:colOff>114300</xdr:colOff>
      <xdr:row>38</xdr:row>
      <xdr:rowOff>116536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02603"/>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157404</xdr:rowOff>
    </xdr:from>
    <xdr:to>
      <xdr:col>102</xdr:col>
      <xdr:colOff>165100</xdr:colOff>
      <xdr:row>37</xdr:row>
      <xdr:rowOff>87554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104081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71679</xdr:rowOff>
    </xdr:from>
    <xdr:to>
      <xdr:col>98</xdr:col>
      <xdr:colOff>38100</xdr:colOff>
      <xdr:row>38</xdr:row>
      <xdr:rowOff>1829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1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18356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63144</xdr:rowOff>
    </xdr:from>
    <xdr:to>
      <xdr:col>116</xdr:col>
      <xdr:colOff>114300</xdr:colOff>
      <xdr:row>38</xdr:row>
      <xdr:rowOff>164744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149521</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63144</xdr:rowOff>
    </xdr:from>
    <xdr:to>
      <xdr:col>112</xdr:col>
      <xdr:colOff>38100</xdr:colOff>
      <xdr:row>38</xdr:row>
      <xdr:rowOff>164744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155871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6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61620</xdr:rowOff>
    </xdr:from>
    <xdr:to>
      <xdr:col>107</xdr:col>
      <xdr:colOff>101600</xdr:colOff>
      <xdr:row>38</xdr:row>
      <xdr:rowOff>163220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154347</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6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65736</xdr:rowOff>
    </xdr:from>
    <xdr:to>
      <xdr:col>102</xdr:col>
      <xdr:colOff>165100</xdr:colOff>
      <xdr:row>38</xdr:row>
      <xdr:rowOff>167336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158463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67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36703</xdr:rowOff>
    </xdr:from>
    <xdr:to>
      <xdr:col>98</xdr:col>
      <xdr:colOff>38100</xdr:colOff>
      <xdr:row>38</xdr:row>
      <xdr:rowOff>138303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129430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64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41173</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85123"/>
          <a:ext cx="1269" cy="137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159300</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6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41173</xdr:rowOff>
    </xdr:from>
    <xdr:to>
      <xdr:col>116</xdr:col>
      <xdr:colOff>152400</xdr:colOff>
      <xdr:row>51</xdr:row>
      <xdr:rowOff>41173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85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33858</xdr:rowOff>
    </xdr:from>
    <xdr:to>
      <xdr:col>116</xdr:col>
      <xdr:colOff>63500</xdr:colOff>
      <xdr:row>59</xdr:row>
      <xdr:rowOff>36296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149408"/>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54703</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55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31826</xdr:rowOff>
    </xdr:from>
    <xdr:to>
      <xdr:col>116</xdr:col>
      <xdr:colOff>114300</xdr:colOff>
      <xdr:row>57</xdr:row>
      <xdr:rowOff>133426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34620</xdr:rowOff>
    </xdr:from>
    <xdr:to>
      <xdr:col>111</xdr:col>
      <xdr:colOff>177800</xdr:colOff>
      <xdr:row>59</xdr:row>
      <xdr:rowOff>36296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50170"/>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31217</xdr:rowOff>
    </xdr:from>
    <xdr:to>
      <xdr:col>112</xdr:col>
      <xdr:colOff>38100</xdr:colOff>
      <xdr:row>57</xdr:row>
      <xdr:rowOff>132817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149344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34620</xdr:rowOff>
    </xdr:from>
    <xdr:to>
      <xdr:col>107</xdr:col>
      <xdr:colOff>50800</xdr:colOff>
      <xdr:row>59</xdr:row>
      <xdr:rowOff>36754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10150170"/>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54839</xdr:rowOff>
    </xdr:from>
    <xdr:to>
      <xdr:col>107</xdr:col>
      <xdr:colOff>101600</xdr:colOff>
      <xdr:row>57</xdr:row>
      <xdr:rowOff>156439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1516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36754</xdr:rowOff>
    </xdr:from>
    <xdr:to>
      <xdr:col>102</xdr:col>
      <xdr:colOff>114300</xdr:colOff>
      <xdr:row>59</xdr:row>
      <xdr:rowOff>44450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152304"/>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93091</xdr:rowOff>
    </xdr:from>
    <xdr:to>
      <xdr:col>102</xdr:col>
      <xdr:colOff>165100</xdr:colOff>
      <xdr:row>58</xdr:row>
      <xdr:rowOff>23241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39768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141554</xdr:rowOff>
    </xdr:from>
    <xdr:to>
      <xdr:col>98</xdr:col>
      <xdr:colOff>38100</xdr:colOff>
      <xdr:row>58</xdr:row>
      <xdr:rowOff>71704</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88231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68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154508</xdr:rowOff>
    </xdr:from>
    <xdr:to>
      <xdr:col>116</xdr:col>
      <xdr:colOff>114300</xdr:colOff>
      <xdr:row>59</xdr:row>
      <xdr:rowOff>84658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69435</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1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156946</xdr:rowOff>
    </xdr:from>
    <xdr:to>
      <xdr:col>112</xdr:col>
      <xdr:colOff>38100</xdr:colOff>
      <xdr:row>59</xdr:row>
      <xdr:rowOff>87096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0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78223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9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155270</xdr:rowOff>
    </xdr:from>
    <xdr:to>
      <xdr:col>107</xdr:col>
      <xdr:colOff>101600</xdr:colOff>
      <xdr:row>59</xdr:row>
      <xdr:rowOff>85420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76547</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92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157404</xdr:rowOff>
    </xdr:from>
    <xdr:to>
      <xdr:col>102</xdr:col>
      <xdr:colOff>165100</xdr:colOff>
      <xdr:row>59</xdr:row>
      <xdr:rowOff>87554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78681</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9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126822</xdr:rowOff>
    </xdr:from>
    <xdr:to>
      <xdr:col>116</xdr:col>
      <xdr:colOff>62864</xdr:colOff>
      <xdr:row>77</xdr:row>
      <xdr:rowOff>120993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28322"/>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124820</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32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120993</xdr:rowOff>
    </xdr:from>
    <xdr:to>
      <xdr:col>116</xdr:col>
      <xdr:colOff>152400</xdr:colOff>
      <xdr:row>77</xdr:row>
      <xdr:rowOff>120993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3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73499</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0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126822</xdr:rowOff>
    </xdr:from>
    <xdr:to>
      <xdr:col>116</xdr:col>
      <xdr:colOff>152400</xdr:colOff>
      <xdr:row>70</xdr:row>
      <xdr:rowOff>126822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126822</xdr:rowOff>
    </xdr:from>
    <xdr:to>
      <xdr:col>116</xdr:col>
      <xdr:colOff>63500</xdr:colOff>
      <xdr:row>71</xdr:row>
      <xdr:rowOff>14656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128322"/>
          <a:ext cx="838200" cy="5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30446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46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52019</xdr:rowOff>
    </xdr:from>
    <xdr:to>
      <xdr:col>116</xdr:col>
      <xdr:colOff>114300</xdr:colOff>
      <xdr:row>73</xdr:row>
      <xdr:rowOff>153619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14656</xdr:rowOff>
    </xdr:from>
    <xdr:to>
      <xdr:col>111</xdr:col>
      <xdr:colOff>177800</xdr:colOff>
      <xdr:row>71</xdr:row>
      <xdr:rowOff>118821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187606"/>
          <a:ext cx="889000" cy="10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95548</xdr:rowOff>
    </xdr:from>
    <xdr:to>
      <xdr:col>112</xdr:col>
      <xdr:colOff>38100</xdr:colOff>
      <xdr:row>74</xdr:row>
      <xdr:rowOff>25698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16825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118821</xdr:rowOff>
    </xdr:from>
    <xdr:to>
      <xdr:col>107</xdr:col>
      <xdr:colOff>50800</xdr:colOff>
      <xdr:row>71</xdr:row>
      <xdr:rowOff>144329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291771"/>
          <a:ext cx="889000" cy="2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148717</xdr:rowOff>
    </xdr:from>
    <xdr:to>
      <xdr:col>107</xdr:col>
      <xdr:colOff>101600</xdr:colOff>
      <xdr:row>74</xdr:row>
      <xdr:rowOff>78867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69994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119011</xdr:rowOff>
    </xdr:from>
    <xdr:to>
      <xdr:col>102</xdr:col>
      <xdr:colOff>114300</xdr:colOff>
      <xdr:row>71</xdr:row>
      <xdr:rowOff>144329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291961"/>
          <a:ext cx="8890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84385</xdr:rowOff>
    </xdr:from>
    <xdr:to>
      <xdr:col>102</xdr:col>
      <xdr:colOff>165100</xdr:colOff>
      <xdr:row>74</xdr:row>
      <xdr:rowOff>14535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5662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9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114408</xdr:rowOff>
    </xdr:from>
    <xdr:to>
      <xdr:col>98</xdr:col>
      <xdr:colOff>38100</xdr:colOff>
      <xdr:row>74</xdr:row>
      <xdr:rowOff>44558</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63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35685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2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76022</xdr:rowOff>
    </xdr:from>
    <xdr:to>
      <xdr:col>116</xdr:col>
      <xdr:colOff>114300</xdr:colOff>
      <xdr:row>71</xdr:row>
      <xdr:rowOff>6172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0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29049</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03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135306</xdr:rowOff>
    </xdr:from>
    <xdr:to>
      <xdr:col>112</xdr:col>
      <xdr:colOff>38100</xdr:colOff>
      <xdr:row>71</xdr:row>
      <xdr:rowOff>65456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13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81983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191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68021</xdr:rowOff>
    </xdr:from>
    <xdr:to>
      <xdr:col>107</xdr:col>
      <xdr:colOff>101600</xdr:colOff>
      <xdr:row>71</xdr:row>
      <xdr:rowOff>169621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24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14698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01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93529</xdr:rowOff>
    </xdr:from>
    <xdr:to>
      <xdr:col>102</xdr:col>
      <xdr:colOff>165100</xdr:colOff>
      <xdr:row>72</xdr:row>
      <xdr:rowOff>23679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26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40206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04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68211</xdr:rowOff>
    </xdr:from>
    <xdr:to>
      <xdr:col>98</xdr:col>
      <xdr:colOff>38100</xdr:colOff>
      <xdr:row>71</xdr:row>
      <xdr:rowOff>169811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2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14888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0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76</a:t>
          </a:r>
          <a:r>
            <a:rPr kumimoji="1" lang="ja-JP" altLang="ja-JP" sz="1100">
              <a:solidFill>
                <a:sysClr val="windowText" lastClr="000000"/>
              </a:solidFill>
              <a:effectLst/>
              <a:latin typeface="+mn-lt"/>
              <a:ea typeface="+mn-ea"/>
              <a:cs typeface="+mn-cs"/>
            </a:rPr>
            <a:t>万</a:t>
          </a:r>
          <a:r>
            <a:rPr kumimoji="1" lang="en-US" altLang="ja-JP" sz="1100">
              <a:solidFill>
                <a:sysClr val="windowText" lastClr="000000"/>
              </a:solidFill>
              <a:effectLst/>
              <a:latin typeface="+mn-lt"/>
              <a:ea typeface="+mn-ea"/>
              <a:cs typeface="+mn-cs"/>
            </a:rPr>
            <a:t>5,511</a:t>
          </a:r>
          <a:r>
            <a:rPr kumimoji="1" lang="ja-JP" altLang="ja-JP" sz="1100">
              <a:solidFill>
                <a:sysClr val="windowText" lastClr="000000"/>
              </a:solidFill>
              <a:effectLst/>
              <a:latin typeface="+mn-lt"/>
              <a:ea typeface="+mn-ea"/>
              <a:cs typeface="+mn-cs"/>
            </a:rPr>
            <a:t>円となっている。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人件費は、住民一人当たり</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万</a:t>
          </a:r>
          <a:r>
            <a:rPr kumimoji="1" lang="en-US" altLang="ja-JP" sz="1100">
              <a:solidFill>
                <a:sysClr val="windowText" lastClr="000000"/>
              </a:solidFill>
              <a:effectLst/>
              <a:latin typeface="+mn-lt"/>
              <a:ea typeface="+mn-ea"/>
              <a:cs typeface="+mn-cs"/>
            </a:rPr>
            <a:t>2,561</a:t>
          </a:r>
          <a:r>
            <a:rPr kumimoji="1" lang="ja-JP" altLang="ja-JP" sz="1100">
              <a:solidFill>
                <a:sysClr val="windowText" lastClr="000000"/>
              </a:solidFill>
              <a:effectLst/>
              <a:latin typeface="+mn-lt"/>
              <a:ea typeface="+mn-ea"/>
              <a:cs typeface="+mn-cs"/>
            </a:rPr>
            <a:t>円で、類似団体平均及び鳥取県平均と比較して一人当たりコストが高くなっており、平成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年度と比較すると</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万</a:t>
          </a:r>
          <a:r>
            <a:rPr kumimoji="1" lang="en-US" altLang="ja-JP" sz="1100">
              <a:solidFill>
                <a:sysClr val="windowText" lastClr="000000"/>
              </a:solidFill>
              <a:effectLst/>
              <a:latin typeface="+mn-lt"/>
              <a:ea typeface="+mn-ea"/>
              <a:cs typeface="+mn-cs"/>
            </a:rPr>
            <a:t>4,272</a:t>
          </a:r>
          <a:r>
            <a:rPr kumimoji="1" lang="ja-JP" altLang="ja-JP" sz="1100">
              <a:solidFill>
                <a:sysClr val="windowText" lastClr="000000"/>
              </a:solidFill>
              <a:effectLst/>
              <a:latin typeface="+mn-lt"/>
              <a:ea typeface="+mn-ea"/>
              <a:cs typeface="+mn-cs"/>
            </a:rPr>
            <a:t>円高くなっている。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一般職給与等は減少傾向にあるが、会計年度任用職員に係る報酬等が増加傾向にある。近隣市町村や、類似団体の水準を参考にしつつ、事務事業の見直しなどを積極的に実施するなど、人件費の抑制に努め</a:t>
          </a:r>
          <a:r>
            <a:rPr kumimoji="1" lang="ja-JP" altLang="en-US" sz="1100">
              <a:solidFill>
                <a:sysClr val="windowText" lastClr="000000"/>
              </a:solidFill>
              <a:effectLst/>
              <a:latin typeface="+mn-lt"/>
              <a:ea typeface="+mn-ea"/>
              <a:cs typeface="+mn-cs"/>
            </a:rPr>
            <a:t>ていく必要がある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繰出金は、住民一人当たり</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万</a:t>
          </a:r>
          <a:r>
            <a:rPr kumimoji="1" lang="en-US" altLang="ja-JP" sz="1100">
              <a:solidFill>
                <a:sysClr val="windowText" lastClr="000000"/>
              </a:solidFill>
              <a:effectLst/>
              <a:latin typeface="+mn-lt"/>
              <a:ea typeface="+mn-ea"/>
              <a:cs typeface="+mn-cs"/>
            </a:rPr>
            <a:t>6,676</a:t>
          </a:r>
          <a:r>
            <a:rPr kumimoji="1" lang="ja-JP" altLang="ja-JP" sz="1100">
              <a:solidFill>
                <a:sysClr val="windowText" lastClr="000000"/>
              </a:solidFill>
              <a:effectLst/>
              <a:latin typeface="+mn-lt"/>
              <a:ea typeface="+mn-ea"/>
              <a:cs typeface="+mn-cs"/>
            </a:rPr>
            <a:t>円で、類似団体内では一番高くなっている。また平成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年度と比較すると</a:t>
          </a:r>
          <a:r>
            <a:rPr kumimoji="1" lang="en-US" altLang="ja-JP" sz="1100">
              <a:solidFill>
                <a:sysClr val="windowText" lastClr="000000"/>
              </a:solidFill>
              <a:effectLst/>
              <a:latin typeface="+mn-lt"/>
              <a:ea typeface="+mn-ea"/>
              <a:cs typeface="+mn-cs"/>
            </a:rPr>
            <a:t>8,590</a:t>
          </a:r>
          <a:r>
            <a:rPr kumimoji="1" lang="ja-JP" altLang="ja-JP" sz="1100">
              <a:solidFill>
                <a:sysClr val="windowText" lastClr="000000"/>
              </a:solidFill>
              <a:effectLst/>
              <a:latin typeface="+mn-lt"/>
              <a:ea typeface="+mn-ea"/>
              <a:cs typeface="+mn-cs"/>
            </a:rPr>
            <a:t>円高くなっている。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下水道の料金改定や処理施設の統廃合、診療所の統廃合等による繰出金の減額の検討が必要である。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15,320
15,203
189.83
12,436,753
11,727,637
499,656
7,006,127
8,336,649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59690</xdr:rowOff>
    </xdr:from>
    <xdr:to>
      <xdr:col>24</xdr:col>
      <xdr:colOff>62865</xdr:colOff>
      <xdr:row>37</xdr:row>
      <xdr:rowOff>105867</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03190"/>
          <a:ext cx="1270" cy="124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109694</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5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105867</xdr:rowOff>
    </xdr:from>
    <xdr:to>
      <xdr:col>24</xdr:col>
      <xdr:colOff>152400</xdr:colOff>
      <xdr:row>37</xdr:row>
      <xdr:rowOff>105867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4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6367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59690</xdr:rowOff>
    </xdr:from>
    <xdr:to>
      <xdr:col>24</xdr:col>
      <xdr:colOff>152400</xdr:colOff>
      <xdr:row>30</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03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129184</xdr:rowOff>
    </xdr:from>
    <xdr:to>
      <xdr:col>24</xdr:col>
      <xdr:colOff>63500</xdr:colOff>
      <xdr:row>31</xdr:row>
      <xdr:rowOff>80721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272684"/>
          <a:ext cx="838200" cy="1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26636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6844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48209</xdr:rowOff>
    </xdr:from>
    <xdr:to>
      <xdr:col>24</xdr:col>
      <xdr:colOff>114300</xdr:colOff>
      <xdr:row>33</xdr:row>
      <xdr:rowOff>149809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129184</xdr:rowOff>
    </xdr:from>
    <xdr:to>
      <xdr:col>19</xdr:col>
      <xdr:colOff>177800</xdr:colOff>
      <xdr:row>32</xdr:row>
      <xdr:rowOff>68377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272684"/>
          <a:ext cx="889000" cy="28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157023</xdr:rowOff>
    </xdr:from>
    <xdr:to>
      <xdr:col>20</xdr:col>
      <xdr:colOff>38100</xdr:colOff>
      <xdr:row>34</xdr:row>
      <xdr:rowOff>87173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1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78300</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0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168046</xdr:rowOff>
    </xdr:from>
    <xdr:to>
      <xdr:col>15</xdr:col>
      <xdr:colOff>50800</xdr:colOff>
      <xdr:row>32</xdr:row>
      <xdr:rowOff>68377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82996"/>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61468</xdr:rowOff>
    </xdr:from>
    <xdr:to>
      <xdr:col>15</xdr:col>
      <xdr:colOff>101600</xdr:colOff>
      <xdr:row>34</xdr:row>
      <xdr:rowOff>163068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154195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8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168046</xdr:rowOff>
    </xdr:from>
    <xdr:to>
      <xdr:col>10</xdr:col>
      <xdr:colOff>114300</xdr:colOff>
      <xdr:row>32</xdr:row>
      <xdr:rowOff>35001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482996"/>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42266</xdr:rowOff>
    </xdr:from>
    <xdr:to>
      <xdr:col>10</xdr:col>
      <xdr:colOff>165100</xdr:colOff>
      <xdr:row>33</xdr:row>
      <xdr:rowOff>143866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0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134993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34951</xdr:rowOff>
    </xdr:from>
    <xdr:to>
      <xdr:col>6</xdr:col>
      <xdr:colOff>38100</xdr:colOff>
      <xdr:row>33</xdr:row>
      <xdr:rowOff>136551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69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127678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8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29921</xdr:rowOff>
    </xdr:from>
    <xdr:to>
      <xdr:col>24</xdr:col>
      <xdr:colOff>114300</xdr:colOff>
      <xdr:row>31</xdr:row>
      <xdr:rowOff>131521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34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52798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9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78384</xdr:rowOff>
    </xdr:from>
    <xdr:to>
      <xdr:col>20</xdr:col>
      <xdr:colOff>38100</xdr:colOff>
      <xdr:row>31</xdr:row>
      <xdr:rowOff>8534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22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25061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499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17577</xdr:rowOff>
    </xdr:from>
    <xdr:to>
      <xdr:col>15</xdr:col>
      <xdr:colOff>101600</xdr:colOff>
      <xdr:row>32</xdr:row>
      <xdr:rowOff>119177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0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135704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7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117246</xdr:rowOff>
    </xdr:from>
    <xdr:to>
      <xdr:col>10</xdr:col>
      <xdr:colOff>165100</xdr:colOff>
      <xdr:row>32</xdr:row>
      <xdr:rowOff>47396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3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63923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0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155651</xdr:rowOff>
    </xdr:from>
    <xdr:to>
      <xdr:col>6</xdr:col>
      <xdr:colOff>38100</xdr:colOff>
      <xdr:row>32</xdr:row>
      <xdr:rowOff>85801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7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102328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4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79359</xdr:rowOff>
    </xdr:from>
    <xdr:to>
      <xdr:col>24</xdr:col>
      <xdr:colOff>62865</xdr:colOff>
      <xdr:row>59</xdr:row>
      <xdr:rowOff>65767</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1859"/>
          <a:ext cx="1270" cy="152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69594</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18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65767</xdr:rowOff>
    </xdr:from>
    <xdr:to>
      <xdr:col>24</xdr:col>
      <xdr:colOff>152400</xdr:colOff>
      <xdr:row>59</xdr:row>
      <xdr:rowOff>65767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18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26036</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79359</xdr:rowOff>
    </xdr:from>
    <xdr:to>
      <xdr:col>24</xdr:col>
      <xdr:colOff>152400</xdr:colOff>
      <xdr:row>50</xdr:row>
      <xdr:rowOff>79359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1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72656</xdr:rowOff>
    </xdr:from>
    <xdr:to>
      <xdr:col>24</xdr:col>
      <xdr:colOff>63500</xdr:colOff>
      <xdr:row>57</xdr:row>
      <xdr:rowOff>155652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845306"/>
          <a:ext cx="838200" cy="8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7659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608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156232</xdr:rowOff>
    </xdr:from>
    <xdr:to>
      <xdr:col>24</xdr:col>
      <xdr:colOff>114300</xdr:colOff>
      <xdr:row>57</xdr:row>
      <xdr:rowOff>86382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757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77996</xdr:rowOff>
    </xdr:from>
    <xdr:to>
      <xdr:col>19</xdr:col>
      <xdr:colOff>177800</xdr:colOff>
      <xdr:row>57</xdr:row>
      <xdr:rowOff>72656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507746"/>
          <a:ext cx="889000" cy="33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102072</xdr:rowOff>
    </xdr:from>
    <xdr:to>
      <xdr:col>20</xdr:col>
      <xdr:colOff>38100</xdr:colOff>
      <xdr:row>57</xdr:row>
      <xdr:rowOff>32222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70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48749</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47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77996</xdr:rowOff>
    </xdr:from>
    <xdr:to>
      <xdr:col>15</xdr:col>
      <xdr:colOff>50800</xdr:colOff>
      <xdr:row>57</xdr:row>
      <xdr:rowOff>165207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507746"/>
          <a:ext cx="889000" cy="4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155450</xdr:rowOff>
    </xdr:from>
    <xdr:to>
      <xdr:col>15</xdr:col>
      <xdr:colOff>101600</xdr:colOff>
      <xdr:row>55</xdr:row>
      <xdr:rowOff>85600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41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102127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18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165207</xdr:rowOff>
    </xdr:from>
    <xdr:to>
      <xdr:col>10</xdr:col>
      <xdr:colOff>114300</xdr:colOff>
      <xdr:row>58</xdr:row>
      <xdr:rowOff>121617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37857"/>
          <a:ext cx="889000" cy="12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40464</xdr:rowOff>
    </xdr:from>
    <xdr:to>
      <xdr:col>10</xdr:col>
      <xdr:colOff>165100</xdr:colOff>
      <xdr:row>58</xdr:row>
      <xdr:rowOff>142064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8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133191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7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81146</xdr:rowOff>
    </xdr:from>
    <xdr:to>
      <xdr:col>6</xdr:col>
      <xdr:colOff>38100</xdr:colOff>
      <xdr:row>59</xdr:row>
      <xdr:rowOff>11296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1002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2423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11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104852</xdr:rowOff>
    </xdr:from>
    <xdr:to>
      <xdr:col>24</xdr:col>
      <xdr:colOff>114300</xdr:colOff>
      <xdr:row>58</xdr:row>
      <xdr:rowOff>35002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7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83279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5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21856</xdr:rowOff>
    </xdr:from>
    <xdr:to>
      <xdr:col>20</xdr:col>
      <xdr:colOff>38100</xdr:colOff>
      <xdr:row>57</xdr:row>
      <xdr:rowOff>123456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114583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88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27196</xdr:rowOff>
    </xdr:from>
    <xdr:to>
      <xdr:col>15</xdr:col>
      <xdr:colOff>101600</xdr:colOff>
      <xdr:row>55</xdr:row>
      <xdr:rowOff>128796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4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119923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4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114407</xdr:rowOff>
    </xdr:from>
    <xdr:to>
      <xdr:col>10</xdr:col>
      <xdr:colOff>165100</xdr:colOff>
      <xdr:row>58</xdr:row>
      <xdr:rowOff>44557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61084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6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70817</xdr:rowOff>
    </xdr:from>
    <xdr:to>
      <xdr:col>6</xdr:col>
      <xdr:colOff>38100</xdr:colOff>
      <xdr:row>59</xdr:row>
      <xdr:rowOff>967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100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17494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9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150673</xdr:rowOff>
    </xdr:from>
    <xdr:to>
      <xdr:col>24</xdr:col>
      <xdr:colOff>62865</xdr:colOff>
      <xdr:row>78</xdr:row>
      <xdr:rowOff>80474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1980723"/>
          <a:ext cx="1270" cy="1472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84301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4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80474</xdr:rowOff>
    </xdr:from>
    <xdr:to>
      <xdr:col>24</xdr:col>
      <xdr:colOff>152400</xdr:colOff>
      <xdr:row>78</xdr:row>
      <xdr:rowOff>80474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45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97350</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75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150673</xdr:rowOff>
    </xdr:from>
    <xdr:to>
      <xdr:col>24</xdr:col>
      <xdr:colOff>152400</xdr:colOff>
      <xdr:row>69</xdr:row>
      <xdr:rowOff>150673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1980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45326</xdr:rowOff>
    </xdr:from>
    <xdr:to>
      <xdr:col>24</xdr:col>
      <xdr:colOff>63500</xdr:colOff>
      <xdr:row>72</xdr:row>
      <xdr:rowOff>110630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2389726"/>
          <a:ext cx="838200" cy="6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71690</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4160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93263</xdr:rowOff>
    </xdr:from>
    <xdr:to>
      <xdr:col>24</xdr:col>
      <xdr:colOff>114300</xdr:colOff>
      <xdr:row>73</xdr:row>
      <xdr:rowOff>23413</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43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45326</xdr:rowOff>
    </xdr:from>
    <xdr:to>
      <xdr:col>19</xdr:col>
      <xdr:colOff>177800</xdr:colOff>
      <xdr:row>74</xdr:row>
      <xdr:rowOff>103962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389726"/>
          <a:ext cx="889000" cy="4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71</xdr:row>
      <xdr:rowOff>152470</xdr:rowOff>
    </xdr:from>
    <xdr:to>
      <xdr:col>20</xdr:col>
      <xdr:colOff>38100</xdr:colOff>
      <xdr:row>72</xdr:row>
      <xdr:rowOff>82620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32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99147</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10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103962</xdr:rowOff>
    </xdr:from>
    <xdr:to>
      <xdr:col>15</xdr:col>
      <xdr:colOff>50800</xdr:colOff>
      <xdr:row>76</xdr:row>
      <xdr:rowOff>22943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2791262"/>
          <a:ext cx="889000" cy="26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141763</xdr:rowOff>
    </xdr:from>
    <xdr:to>
      <xdr:col>15</xdr:col>
      <xdr:colOff>101600</xdr:colOff>
      <xdr:row>75</xdr:row>
      <xdr:rowOff>71913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82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63040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92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22943</xdr:rowOff>
    </xdr:from>
    <xdr:to>
      <xdr:col>10</xdr:col>
      <xdr:colOff>114300</xdr:colOff>
      <xdr:row>77</xdr:row>
      <xdr:rowOff>11970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053143"/>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90691</xdr:rowOff>
    </xdr:from>
    <xdr:to>
      <xdr:col>10</xdr:col>
      <xdr:colOff>165100</xdr:colOff>
      <xdr:row>76</xdr:row>
      <xdr:rowOff>20841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94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37368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724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21082</xdr:rowOff>
    </xdr:from>
    <xdr:to>
      <xdr:col>6</xdr:col>
      <xdr:colOff>38100</xdr:colOff>
      <xdr:row>76</xdr:row>
      <xdr:rowOff>122682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05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139209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82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59830</xdr:rowOff>
    </xdr:from>
    <xdr:to>
      <xdr:col>24</xdr:col>
      <xdr:colOff>114300</xdr:colOff>
      <xdr:row>72</xdr:row>
      <xdr:rowOff>161430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4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82707</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25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165976</xdr:rowOff>
    </xdr:from>
    <xdr:to>
      <xdr:col>20</xdr:col>
      <xdr:colOff>38100</xdr:colOff>
      <xdr:row>72</xdr:row>
      <xdr:rowOff>96126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33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87253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43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53162</xdr:rowOff>
    </xdr:from>
    <xdr:to>
      <xdr:col>15</xdr:col>
      <xdr:colOff>101600</xdr:colOff>
      <xdr:row>74</xdr:row>
      <xdr:rowOff>154762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74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171289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51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143593</xdr:rowOff>
    </xdr:from>
    <xdr:to>
      <xdr:col>10</xdr:col>
      <xdr:colOff>165100</xdr:colOff>
      <xdr:row>76</xdr:row>
      <xdr:rowOff>73743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64870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09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132620</xdr:rowOff>
    </xdr:from>
    <xdr:to>
      <xdr:col>6</xdr:col>
      <xdr:colOff>38100</xdr:colOff>
      <xdr:row>77</xdr:row>
      <xdr:rowOff>62770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53897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25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3632</xdr:rowOff>
    </xdr:from>
    <xdr:to>
      <xdr:col>24</xdr:col>
      <xdr:colOff>62865</xdr:colOff>
      <xdr:row>98</xdr:row>
      <xdr:rowOff>102476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34132"/>
          <a:ext cx="1270" cy="1470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106303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0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102476</xdr:rowOff>
    </xdr:from>
    <xdr:to>
      <xdr:col>24</xdr:col>
      <xdr:colOff>152400</xdr:colOff>
      <xdr:row>98</xdr:row>
      <xdr:rowOff>102476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0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121759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0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3632</xdr:rowOff>
    </xdr:from>
    <xdr:to>
      <xdr:col>24</xdr:col>
      <xdr:colOff>152400</xdr:colOff>
      <xdr:row>90</xdr:row>
      <xdr:rowOff>3632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3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89536</xdr:rowOff>
    </xdr:from>
    <xdr:to>
      <xdr:col>24</xdr:col>
      <xdr:colOff>63500</xdr:colOff>
      <xdr:row>97</xdr:row>
      <xdr:rowOff>142711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20186"/>
          <a:ext cx="838200" cy="5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143818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60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120941</xdr:rowOff>
    </xdr:from>
    <xdr:to>
      <xdr:col>24</xdr:col>
      <xdr:colOff>114300</xdr:colOff>
      <xdr:row>96</xdr:row>
      <xdr:rowOff>51091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152095</xdr:rowOff>
    </xdr:from>
    <xdr:to>
      <xdr:col>19</xdr:col>
      <xdr:colOff>177800</xdr:colOff>
      <xdr:row>97</xdr:row>
      <xdr:rowOff>142711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11295"/>
          <a:ext cx="889000" cy="16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73749</xdr:rowOff>
    </xdr:from>
    <xdr:to>
      <xdr:col>20</xdr:col>
      <xdr:colOff>38100</xdr:colOff>
      <xdr:row>96</xdr:row>
      <xdr:rowOff>3899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20426</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1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152095</xdr:rowOff>
    </xdr:from>
    <xdr:to>
      <xdr:col>15</xdr:col>
      <xdr:colOff>50800</xdr:colOff>
      <xdr:row>98</xdr:row>
      <xdr:rowOff>65443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11295"/>
          <a:ext cx="889000" cy="2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135573</xdr:rowOff>
    </xdr:from>
    <xdr:to>
      <xdr:col>15</xdr:col>
      <xdr:colOff>101600</xdr:colOff>
      <xdr:row>96</xdr:row>
      <xdr:rowOff>65723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2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82250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1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30899</xdr:rowOff>
    </xdr:from>
    <xdr:to>
      <xdr:col>10</xdr:col>
      <xdr:colOff>114300</xdr:colOff>
      <xdr:row>98</xdr:row>
      <xdr:rowOff>65443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32999"/>
          <a:ext cx="889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98679</xdr:rowOff>
    </xdr:from>
    <xdr:to>
      <xdr:col>10</xdr:col>
      <xdr:colOff>165100</xdr:colOff>
      <xdr:row>97</xdr:row>
      <xdr:rowOff>28829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5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45356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3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34989</xdr:rowOff>
    </xdr:from>
    <xdr:to>
      <xdr:col>6</xdr:col>
      <xdr:colOff>38100</xdr:colOff>
      <xdr:row>97</xdr:row>
      <xdr:rowOff>136589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6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153116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4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38736</xdr:rowOff>
    </xdr:from>
    <xdr:to>
      <xdr:col>24</xdr:col>
      <xdr:colOff>114300</xdr:colOff>
      <xdr:row>97</xdr:row>
      <xdr:rowOff>140336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17163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4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91911</xdr:rowOff>
    </xdr:from>
    <xdr:to>
      <xdr:col>20</xdr:col>
      <xdr:colOff>38100</xdr:colOff>
      <xdr:row>98</xdr:row>
      <xdr:rowOff>22061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2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13188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1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101295</xdr:rowOff>
    </xdr:from>
    <xdr:to>
      <xdr:col>15</xdr:col>
      <xdr:colOff>101600</xdr:colOff>
      <xdr:row>97</xdr:row>
      <xdr:rowOff>31445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6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22572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5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14643</xdr:rowOff>
    </xdr:from>
    <xdr:to>
      <xdr:col>10</xdr:col>
      <xdr:colOff>165100</xdr:colOff>
      <xdr:row>98</xdr:row>
      <xdr:rowOff>116243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107370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0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151549</xdr:rowOff>
    </xdr:from>
    <xdr:to>
      <xdr:col>6</xdr:col>
      <xdr:colOff>38100</xdr:colOff>
      <xdr:row>98</xdr:row>
      <xdr:rowOff>81699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8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72826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7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157302</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72252"/>
          <a:ext cx="1270" cy="1182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103979</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157302</xdr:rowOff>
    </xdr:from>
    <xdr:to>
      <xdr:col>55</xdr:col>
      <xdr:colOff>88900</xdr:colOff>
      <xdr:row>31</xdr:row>
      <xdr:rowOff>157302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72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168698</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08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145821</xdr:rowOff>
    </xdr:from>
    <xdr:to>
      <xdr:col>55</xdr:col>
      <xdr:colOff>50800</xdr:colOff>
      <xdr:row>38</xdr:row>
      <xdr:rowOff>75971</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167539</xdr:rowOff>
    </xdr:from>
    <xdr:to>
      <xdr:col>50</xdr:col>
      <xdr:colOff>165100</xdr:colOff>
      <xdr:row>38</xdr:row>
      <xdr:rowOff>97689</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114215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138049</xdr:rowOff>
    </xdr:from>
    <xdr:to>
      <xdr:col>46</xdr:col>
      <xdr:colOff>38100</xdr:colOff>
      <xdr:row>38</xdr:row>
      <xdr:rowOff>68199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84726</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5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171424</xdr:rowOff>
    </xdr:from>
    <xdr:to>
      <xdr:col>41</xdr:col>
      <xdr:colOff>101600</xdr:colOff>
      <xdr:row>38</xdr:row>
      <xdr:rowOff>101574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118101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31293</xdr:rowOff>
    </xdr:from>
    <xdr:to>
      <xdr:col>36</xdr:col>
      <xdr:colOff>165100</xdr:colOff>
      <xdr:row>38</xdr:row>
      <xdr:rowOff>132893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149420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21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147979</xdr:rowOff>
    </xdr:from>
    <xdr:to>
      <xdr:col>54</xdr:col>
      <xdr:colOff>189865</xdr:colOff>
      <xdr:row>58</xdr:row>
      <xdr:rowOff>138574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20479"/>
          <a:ext cx="1270" cy="1362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142401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138574</xdr:rowOff>
    </xdr:from>
    <xdr:to>
      <xdr:col>55</xdr:col>
      <xdr:colOff>88900</xdr:colOff>
      <xdr:row>58</xdr:row>
      <xdr:rowOff>138574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94656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111,493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147979</xdr:rowOff>
    </xdr:from>
    <xdr:to>
      <xdr:col>55</xdr:col>
      <xdr:colOff>88900</xdr:colOff>
      <xdr:row>50</xdr:row>
      <xdr:rowOff>147979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2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27833</xdr:rowOff>
    </xdr:from>
    <xdr:to>
      <xdr:col>55</xdr:col>
      <xdr:colOff>0</xdr:colOff>
      <xdr:row>52</xdr:row>
      <xdr:rowOff>10084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8600333"/>
          <a:ext cx="838200" cy="32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81501</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11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103074</xdr:rowOff>
    </xdr:from>
    <xdr:to>
      <xdr:col>55</xdr:col>
      <xdr:colOff>50800</xdr:colOff>
      <xdr:row>56</xdr:row>
      <xdr:rowOff>33224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532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27833</xdr:rowOff>
    </xdr:from>
    <xdr:to>
      <xdr:col>50</xdr:col>
      <xdr:colOff>114300</xdr:colOff>
      <xdr:row>50</xdr:row>
      <xdr:rowOff>150216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8600333"/>
          <a:ext cx="889000" cy="12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1575</xdr:rowOff>
    </xdr:from>
    <xdr:to>
      <xdr:col>50</xdr:col>
      <xdr:colOff>165100</xdr:colOff>
      <xdr:row>55</xdr:row>
      <xdr:rowOff>103175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43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94302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169287</xdr:rowOff>
    </xdr:from>
    <xdr:to>
      <xdr:col>45</xdr:col>
      <xdr:colOff>177800</xdr:colOff>
      <xdr:row>50</xdr:row>
      <xdr:rowOff>150216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8570337"/>
          <a:ext cx="889000" cy="15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98158</xdr:rowOff>
    </xdr:from>
    <xdr:to>
      <xdr:col>46</xdr:col>
      <xdr:colOff>38100</xdr:colOff>
      <xdr:row>54</xdr:row>
      <xdr:rowOff>28308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18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19435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27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169287</xdr:rowOff>
    </xdr:from>
    <xdr:to>
      <xdr:col>41</xdr:col>
      <xdr:colOff>50800</xdr:colOff>
      <xdr:row>51</xdr:row>
      <xdr:rowOff>146444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8570337"/>
          <a:ext cx="889000" cy="32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169302</xdr:rowOff>
    </xdr:from>
    <xdr:to>
      <xdr:col>41</xdr:col>
      <xdr:colOff>101600</xdr:colOff>
      <xdr:row>54</xdr:row>
      <xdr:rowOff>99452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25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90579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3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73404</xdr:rowOff>
    </xdr:from>
    <xdr:to>
      <xdr:col>36</xdr:col>
      <xdr:colOff>165100</xdr:colOff>
      <xdr:row>55</xdr:row>
      <xdr:rowOff>3554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33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166131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42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130734</xdr:rowOff>
    </xdr:from>
    <xdr:to>
      <xdr:col>55</xdr:col>
      <xdr:colOff>50800</xdr:colOff>
      <xdr:row>52</xdr:row>
      <xdr:rowOff>60884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87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153611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72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148483</xdr:rowOff>
    </xdr:from>
    <xdr:to>
      <xdr:col>50</xdr:col>
      <xdr:colOff>165100</xdr:colOff>
      <xdr:row>50</xdr:row>
      <xdr:rowOff>78633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54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95160</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832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99416</xdr:rowOff>
    </xdr:from>
    <xdr:to>
      <xdr:col>46</xdr:col>
      <xdr:colOff>38100</xdr:colOff>
      <xdr:row>51</xdr:row>
      <xdr:rowOff>29566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867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46093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844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118487</xdr:rowOff>
    </xdr:from>
    <xdr:to>
      <xdr:col>41</xdr:col>
      <xdr:colOff>101600</xdr:colOff>
      <xdr:row>50</xdr:row>
      <xdr:rowOff>48637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851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65164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82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95644</xdr:rowOff>
    </xdr:from>
    <xdr:to>
      <xdr:col>36</xdr:col>
      <xdr:colOff>165100</xdr:colOff>
      <xdr:row>52</xdr:row>
      <xdr:rowOff>25794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883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42321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8614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96800</xdr:rowOff>
    </xdr:from>
    <xdr:to>
      <xdr:col>54</xdr:col>
      <xdr:colOff>189865</xdr:colOff>
      <xdr:row>78</xdr:row>
      <xdr:rowOff>136919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98300"/>
          <a:ext cx="1270" cy="1411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140746</xdr:rowOff>
    </xdr:from>
    <xdr:ext cx="534377"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136919</xdr:rowOff>
    </xdr:from>
    <xdr:to>
      <xdr:col>55</xdr:col>
      <xdr:colOff>88900</xdr:colOff>
      <xdr:row>78</xdr:row>
      <xdr:rowOff>136919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43477</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96800</xdr:rowOff>
    </xdr:from>
    <xdr:to>
      <xdr:col>55</xdr:col>
      <xdr:colOff>88900</xdr:colOff>
      <xdr:row>70</xdr:row>
      <xdr:rowOff>96800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9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34811</xdr:rowOff>
    </xdr:from>
    <xdr:to>
      <xdr:col>55</xdr:col>
      <xdr:colOff>0</xdr:colOff>
      <xdr:row>75</xdr:row>
      <xdr:rowOff>120117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722111"/>
          <a:ext cx="838200" cy="25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55668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74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77241</xdr:rowOff>
    </xdr:from>
    <xdr:to>
      <xdr:col>55</xdr:col>
      <xdr:colOff>50800</xdr:colOff>
      <xdr:row>75</xdr:row>
      <xdr:rowOff>7391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7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5664</xdr:rowOff>
    </xdr:from>
    <xdr:to>
      <xdr:col>50</xdr:col>
      <xdr:colOff>114300</xdr:colOff>
      <xdr:row>75</xdr:row>
      <xdr:rowOff>120117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864414"/>
          <a:ext cx="889000" cy="11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165633</xdr:rowOff>
    </xdr:from>
    <xdr:to>
      <xdr:col>50</xdr:col>
      <xdr:colOff>165100</xdr:colOff>
      <xdr:row>75</xdr:row>
      <xdr:rowOff>95783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112310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62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5664</xdr:rowOff>
    </xdr:from>
    <xdr:to>
      <xdr:col>45</xdr:col>
      <xdr:colOff>177800</xdr:colOff>
      <xdr:row>78</xdr:row>
      <xdr:rowOff>99848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864414"/>
          <a:ext cx="889000" cy="60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132067</xdr:rowOff>
    </xdr:from>
    <xdr:to>
      <xdr:col>46</xdr:col>
      <xdr:colOff>38100</xdr:colOff>
      <xdr:row>75</xdr:row>
      <xdr:rowOff>62217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53344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9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151206</xdr:rowOff>
    </xdr:from>
    <xdr:to>
      <xdr:col>41</xdr:col>
      <xdr:colOff>50800</xdr:colOff>
      <xdr:row>78</xdr:row>
      <xdr:rowOff>99848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52856"/>
          <a:ext cx="889000" cy="12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160032</xdr:rowOff>
    </xdr:from>
    <xdr:to>
      <xdr:col>41</xdr:col>
      <xdr:colOff>101600</xdr:colOff>
      <xdr:row>76</xdr:row>
      <xdr:rowOff>90182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106710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7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1498</xdr:rowOff>
    </xdr:from>
    <xdr:to>
      <xdr:col>36</xdr:col>
      <xdr:colOff>165100</xdr:colOff>
      <xdr:row>71</xdr:row>
      <xdr:rowOff>103098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17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119625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19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155461</xdr:rowOff>
    </xdr:from>
    <xdr:to>
      <xdr:col>55</xdr:col>
      <xdr:colOff>50800</xdr:colOff>
      <xdr:row>74</xdr:row>
      <xdr:rowOff>85611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6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6888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52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69317</xdr:rowOff>
    </xdr:from>
    <xdr:to>
      <xdr:col>50</xdr:col>
      <xdr:colOff>165100</xdr:colOff>
      <xdr:row>75</xdr:row>
      <xdr:rowOff>170917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92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162044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2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126314</xdr:rowOff>
    </xdr:from>
    <xdr:to>
      <xdr:col>46</xdr:col>
      <xdr:colOff>38100</xdr:colOff>
      <xdr:row>75</xdr:row>
      <xdr:rowOff>56464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8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72991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5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49048</xdr:rowOff>
    </xdr:from>
    <xdr:to>
      <xdr:col>41</xdr:col>
      <xdr:colOff>101600</xdr:colOff>
      <xdr:row>78</xdr:row>
      <xdr:rowOff>150648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141775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1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100406</xdr:rowOff>
    </xdr:from>
    <xdr:to>
      <xdr:col>36</xdr:col>
      <xdr:colOff>165100</xdr:colOff>
      <xdr:row>78</xdr:row>
      <xdr:rowOff>30556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21683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39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112539</xdr:rowOff>
    </xdr:from>
    <xdr:to>
      <xdr:col>54</xdr:col>
      <xdr:colOff>189865</xdr:colOff>
      <xdr:row>98</xdr:row>
      <xdr:rowOff>159860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43039"/>
          <a:ext cx="1270" cy="1418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163687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159860</xdr:rowOff>
    </xdr:from>
    <xdr:to>
      <xdr:col>55</xdr:col>
      <xdr:colOff>88900</xdr:colOff>
      <xdr:row>98</xdr:row>
      <xdr:rowOff>159860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6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59216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1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112539</xdr:rowOff>
    </xdr:from>
    <xdr:to>
      <xdr:col>55</xdr:col>
      <xdr:colOff>88900</xdr:colOff>
      <xdr:row>90</xdr:row>
      <xdr:rowOff>112539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4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164717</xdr:rowOff>
    </xdr:from>
    <xdr:to>
      <xdr:col>55</xdr:col>
      <xdr:colOff>0</xdr:colOff>
      <xdr:row>95</xdr:row>
      <xdr:rowOff>47245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281017"/>
          <a:ext cx="838200" cy="5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37768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5982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14891</xdr:rowOff>
    </xdr:from>
    <xdr:to>
      <xdr:col>55</xdr:col>
      <xdr:colOff>50800</xdr:colOff>
      <xdr:row>94</xdr:row>
      <xdr:rowOff>116491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1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47245</xdr:rowOff>
    </xdr:from>
    <xdr:to>
      <xdr:col>50</xdr:col>
      <xdr:colOff>114300</xdr:colOff>
      <xdr:row>96</xdr:row>
      <xdr:rowOff>35444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334995"/>
          <a:ext cx="889000" cy="15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41923</xdr:rowOff>
    </xdr:from>
    <xdr:to>
      <xdr:col>50</xdr:col>
      <xdr:colOff>165100</xdr:colOff>
      <xdr:row>94</xdr:row>
      <xdr:rowOff>143523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15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160050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59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16470</xdr:rowOff>
    </xdr:from>
    <xdr:to>
      <xdr:col>45</xdr:col>
      <xdr:colOff>177800</xdr:colOff>
      <xdr:row>96</xdr:row>
      <xdr:rowOff>35444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75670"/>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111874</xdr:rowOff>
    </xdr:from>
    <xdr:to>
      <xdr:col>46</xdr:col>
      <xdr:colOff>38100</xdr:colOff>
      <xdr:row>95</xdr:row>
      <xdr:rowOff>42024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58551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0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5327</xdr:rowOff>
    </xdr:from>
    <xdr:to>
      <xdr:col>41</xdr:col>
      <xdr:colOff>50800</xdr:colOff>
      <xdr:row>96</xdr:row>
      <xdr:rowOff>16470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64527"/>
          <a:ext cx="889000" cy="1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102059</xdr:rowOff>
    </xdr:from>
    <xdr:to>
      <xdr:col>41</xdr:col>
      <xdr:colOff>101600</xdr:colOff>
      <xdr:row>95</xdr:row>
      <xdr:rowOff>32209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2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48736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59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131949</xdr:rowOff>
    </xdr:from>
    <xdr:to>
      <xdr:col>36</xdr:col>
      <xdr:colOff>165100</xdr:colOff>
      <xdr:row>95</xdr:row>
      <xdr:rowOff>62099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24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78626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0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113917</xdr:rowOff>
    </xdr:from>
    <xdr:to>
      <xdr:col>55</xdr:col>
      <xdr:colOff>50800</xdr:colOff>
      <xdr:row>95</xdr:row>
      <xdr:rowOff>44067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23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92344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0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167895</xdr:rowOff>
    </xdr:from>
    <xdr:to>
      <xdr:col>50</xdr:col>
      <xdr:colOff>165100</xdr:colOff>
      <xdr:row>95</xdr:row>
      <xdr:rowOff>98045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28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89172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37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156094</xdr:rowOff>
    </xdr:from>
    <xdr:to>
      <xdr:col>46</xdr:col>
      <xdr:colOff>38100</xdr:colOff>
      <xdr:row>96</xdr:row>
      <xdr:rowOff>86244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4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77371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53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137120</xdr:rowOff>
    </xdr:from>
    <xdr:to>
      <xdr:col>41</xdr:col>
      <xdr:colOff>101600</xdr:colOff>
      <xdr:row>96</xdr:row>
      <xdr:rowOff>67270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58397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1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125977</xdr:rowOff>
    </xdr:from>
    <xdr:to>
      <xdr:col>36</xdr:col>
      <xdr:colOff>165100</xdr:colOff>
      <xdr:row>96</xdr:row>
      <xdr:rowOff>56127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47254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50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167498</xdr:rowOff>
    </xdr:from>
    <xdr:to>
      <xdr:col>85</xdr:col>
      <xdr:colOff>126364</xdr:colOff>
      <xdr:row>39</xdr:row>
      <xdr:rowOff>54432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10998"/>
          <a:ext cx="1269" cy="142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58259</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54432</xdr:rowOff>
    </xdr:from>
    <xdr:to>
      <xdr:col>86</xdr:col>
      <xdr:colOff>25400</xdr:colOff>
      <xdr:row>39</xdr:row>
      <xdr:rowOff>54432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4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114175</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167498</xdr:rowOff>
    </xdr:from>
    <xdr:to>
      <xdr:col>86</xdr:col>
      <xdr:colOff>25400</xdr:colOff>
      <xdr:row>30</xdr:row>
      <xdr:rowOff>167498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1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153599</xdr:rowOff>
    </xdr:from>
    <xdr:to>
      <xdr:col>85</xdr:col>
      <xdr:colOff>127000</xdr:colOff>
      <xdr:row>39</xdr:row>
      <xdr:rowOff>16393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668699"/>
          <a:ext cx="838200" cy="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3695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04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152268</xdr:rowOff>
    </xdr:from>
    <xdr:to>
      <xdr:col>85</xdr:col>
      <xdr:colOff>177800</xdr:colOff>
      <xdr:row>36</xdr:row>
      <xdr:rowOff>82418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5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16393</xdr:rowOff>
    </xdr:from>
    <xdr:to>
      <xdr:col>81</xdr:col>
      <xdr:colOff>50800</xdr:colOff>
      <xdr:row>39</xdr:row>
      <xdr:rowOff>16621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70294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161961</xdr:rowOff>
    </xdr:from>
    <xdr:to>
      <xdr:col>81</xdr:col>
      <xdr:colOff>101600</xdr:colOff>
      <xdr:row>35</xdr:row>
      <xdr:rowOff>92111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59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108638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7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1854</xdr:rowOff>
    </xdr:from>
    <xdr:to>
      <xdr:col>76</xdr:col>
      <xdr:colOff>114300</xdr:colOff>
      <xdr:row>39</xdr:row>
      <xdr:rowOff>16621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16954"/>
          <a:ext cx="889000" cy="18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107691</xdr:rowOff>
    </xdr:from>
    <xdr:to>
      <xdr:col>76</xdr:col>
      <xdr:colOff>165100</xdr:colOff>
      <xdr:row>36</xdr:row>
      <xdr:rowOff>37841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54368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88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1854</xdr:rowOff>
    </xdr:from>
    <xdr:to>
      <xdr:col>71</xdr:col>
      <xdr:colOff>177800</xdr:colOff>
      <xdr:row>38</xdr:row>
      <xdr:rowOff>15250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16954"/>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113726</xdr:rowOff>
    </xdr:from>
    <xdr:to>
      <xdr:col>72</xdr:col>
      <xdr:colOff>38100</xdr:colOff>
      <xdr:row>36</xdr:row>
      <xdr:rowOff>43876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1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60403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8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96489</xdr:rowOff>
    </xdr:from>
    <xdr:to>
      <xdr:col>67</xdr:col>
      <xdr:colOff>101600</xdr:colOff>
      <xdr:row>36</xdr:row>
      <xdr:rowOff>26639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9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43166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7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102799</xdr:rowOff>
    </xdr:from>
    <xdr:to>
      <xdr:col>85</xdr:col>
      <xdr:colOff>177800</xdr:colOff>
      <xdr:row>39</xdr:row>
      <xdr:rowOff>32949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6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17726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53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137043</xdr:rowOff>
    </xdr:from>
    <xdr:to>
      <xdr:col>81</xdr:col>
      <xdr:colOff>101600</xdr:colOff>
      <xdr:row>39</xdr:row>
      <xdr:rowOff>67193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6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58320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74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137271</xdr:rowOff>
    </xdr:from>
    <xdr:to>
      <xdr:col>76</xdr:col>
      <xdr:colOff>165100</xdr:colOff>
      <xdr:row>39</xdr:row>
      <xdr:rowOff>67421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65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58548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74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122504</xdr:rowOff>
    </xdr:from>
    <xdr:to>
      <xdr:col>72</xdr:col>
      <xdr:colOff>38100</xdr:colOff>
      <xdr:row>38</xdr:row>
      <xdr:rowOff>52654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43781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5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135900</xdr:rowOff>
    </xdr:from>
    <xdr:to>
      <xdr:col>67</xdr:col>
      <xdr:colOff>101600</xdr:colOff>
      <xdr:row>38</xdr:row>
      <xdr:rowOff>66050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57177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7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165509</xdr:rowOff>
    </xdr:from>
    <xdr:to>
      <xdr:col>85</xdr:col>
      <xdr:colOff>126364</xdr:colOff>
      <xdr:row>57</xdr:row>
      <xdr:rowOff>170355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38009"/>
          <a:ext cx="1269" cy="120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2732</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4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170355</xdr:rowOff>
    </xdr:from>
    <xdr:to>
      <xdr:col>86</xdr:col>
      <xdr:colOff>25400</xdr:colOff>
      <xdr:row>57</xdr:row>
      <xdr:rowOff>170355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3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112186</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1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165509</xdr:rowOff>
    </xdr:from>
    <xdr:to>
      <xdr:col>86</xdr:col>
      <xdr:colOff>25400</xdr:colOff>
      <xdr:row>50</xdr:row>
      <xdr:rowOff>165509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3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58341</xdr:rowOff>
    </xdr:from>
    <xdr:to>
      <xdr:col>85</xdr:col>
      <xdr:colOff>127000</xdr:colOff>
      <xdr:row>56</xdr:row>
      <xdr:rowOff>52284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316641"/>
          <a:ext cx="838200" cy="3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154972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1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5095</xdr:rowOff>
    </xdr:from>
    <xdr:to>
      <xdr:col>85</xdr:col>
      <xdr:colOff>177800</xdr:colOff>
      <xdr:row>55</xdr:row>
      <xdr:rowOff>106695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44168</xdr:rowOff>
    </xdr:from>
    <xdr:to>
      <xdr:col>81</xdr:col>
      <xdr:colOff>50800</xdr:colOff>
      <xdr:row>56</xdr:row>
      <xdr:rowOff>52284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302468"/>
          <a:ext cx="889000" cy="35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68029</xdr:rowOff>
    </xdr:from>
    <xdr:to>
      <xdr:col>81</xdr:col>
      <xdr:colOff>101600</xdr:colOff>
      <xdr:row>55</xdr:row>
      <xdr:rowOff>169629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49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14706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2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44168</xdr:rowOff>
    </xdr:from>
    <xdr:to>
      <xdr:col>76</xdr:col>
      <xdr:colOff>114300</xdr:colOff>
      <xdr:row>56</xdr:row>
      <xdr:rowOff>135082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302468"/>
          <a:ext cx="889000" cy="43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21417</xdr:rowOff>
    </xdr:from>
    <xdr:to>
      <xdr:col>76</xdr:col>
      <xdr:colOff>165100</xdr:colOff>
      <xdr:row>54</xdr:row>
      <xdr:rowOff>123017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2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114144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161463</xdr:rowOff>
    </xdr:from>
    <xdr:to>
      <xdr:col>71</xdr:col>
      <xdr:colOff>177800</xdr:colOff>
      <xdr:row>56</xdr:row>
      <xdr:rowOff>135082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591213"/>
          <a:ext cx="889000" cy="14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295</xdr:rowOff>
    </xdr:from>
    <xdr:to>
      <xdr:col>72</xdr:col>
      <xdr:colOff>38100</xdr:colOff>
      <xdr:row>54</xdr:row>
      <xdr:rowOff>101895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2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118422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03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127099</xdr:rowOff>
    </xdr:from>
    <xdr:to>
      <xdr:col>67</xdr:col>
      <xdr:colOff>101600</xdr:colOff>
      <xdr:row>55</xdr:row>
      <xdr:rowOff>57249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38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73776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16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7541</xdr:rowOff>
    </xdr:from>
    <xdr:to>
      <xdr:col>85</xdr:col>
      <xdr:colOff>177800</xdr:colOff>
      <xdr:row>54</xdr:row>
      <xdr:rowOff>109141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26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30418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1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1484</xdr:rowOff>
    </xdr:from>
    <xdr:to>
      <xdr:col>81</xdr:col>
      <xdr:colOff>101600</xdr:colOff>
      <xdr:row>56</xdr:row>
      <xdr:rowOff>103084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0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94211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69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164818</xdr:rowOff>
    </xdr:from>
    <xdr:to>
      <xdr:col>76</xdr:col>
      <xdr:colOff>165100</xdr:colOff>
      <xdr:row>54</xdr:row>
      <xdr:rowOff>94968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2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111495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02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84282</xdr:rowOff>
    </xdr:from>
    <xdr:to>
      <xdr:col>72</xdr:col>
      <xdr:colOff>38100</xdr:colOff>
      <xdr:row>57</xdr:row>
      <xdr:rowOff>14432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8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5559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7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110663</xdr:rowOff>
    </xdr:from>
    <xdr:to>
      <xdr:col>67</xdr:col>
      <xdr:colOff>101600</xdr:colOff>
      <xdr:row>56</xdr:row>
      <xdr:rowOff>40813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4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31940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63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86970</xdr:rowOff>
    </xdr:from>
    <xdr:to>
      <xdr:col>85</xdr:col>
      <xdr:colOff>126364</xdr:colOff>
      <xdr:row>79</xdr:row>
      <xdr:rowOff>35534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88470"/>
          <a:ext cx="1269"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39361</xdr:rowOff>
    </xdr:from>
    <xdr:ext cx="378565"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83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35534</xdr:rowOff>
    </xdr:from>
    <xdr:to>
      <xdr:col>86</xdr:col>
      <xdr:colOff>25400</xdr:colOff>
      <xdr:row>79</xdr:row>
      <xdr:rowOff>35534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33647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6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86970</xdr:rowOff>
    </xdr:from>
    <xdr:to>
      <xdr:col>86</xdr:col>
      <xdr:colOff>25400</xdr:colOff>
      <xdr:row>70</xdr:row>
      <xdr:rowOff>86970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8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44641</xdr:rowOff>
    </xdr:from>
    <xdr:to>
      <xdr:col>85</xdr:col>
      <xdr:colOff>127000</xdr:colOff>
      <xdr:row>78</xdr:row>
      <xdr:rowOff>129223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17741"/>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74706</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104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51829</xdr:rowOff>
    </xdr:from>
    <xdr:to>
      <xdr:col>85</xdr:col>
      <xdr:colOff>177800</xdr:colOff>
      <xdr:row>77</xdr:row>
      <xdr:rowOff>153429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2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44641</xdr:rowOff>
    </xdr:from>
    <xdr:to>
      <xdr:col>81</xdr:col>
      <xdr:colOff>50800</xdr:colOff>
      <xdr:row>78</xdr:row>
      <xdr:rowOff>151588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17741"/>
          <a:ext cx="889000" cy="10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106883</xdr:rowOff>
    </xdr:from>
    <xdr:to>
      <xdr:col>81</xdr:col>
      <xdr:colOff>101600</xdr:colOff>
      <xdr:row>78</xdr:row>
      <xdr:rowOff>37033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0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53560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08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116269</xdr:rowOff>
    </xdr:from>
    <xdr:to>
      <xdr:col>76</xdr:col>
      <xdr:colOff>114300</xdr:colOff>
      <xdr:row>78</xdr:row>
      <xdr:rowOff>151588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317919"/>
          <a:ext cx="889000" cy="20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58840</xdr:rowOff>
    </xdr:from>
    <xdr:to>
      <xdr:col>76</xdr:col>
      <xdr:colOff>165100</xdr:colOff>
      <xdr:row>77</xdr:row>
      <xdr:rowOff>160440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2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5517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0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116269</xdr:rowOff>
    </xdr:from>
    <xdr:to>
      <xdr:col>71</xdr:col>
      <xdr:colOff>177800</xdr:colOff>
      <xdr:row>78</xdr:row>
      <xdr:rowOff>10770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317919"/>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xdr:rowOff>
    </xdr:from>
    <xdr:to>
      <xdr:col>72</xdr:col>
      <xdr:colOff>38100</xdr:colOff>
      <xdr:row>76</xdr:row>
      <xdr:rowOff>111937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04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128465</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28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163537</xdr:rowOff>
    </xdr:from>
    <xdr:to>
      <xdr:col>67</xdr:col>
      <xdr:colOff>101600</xdr:colOff>
      <xdr:row>76</xdr:row>
      <xdr:rowOff>93687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02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110215</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279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78423</xdr:rowOff>
    </xdr:from>
    <xdr:to>
      <xdr:col>85</xdr:col>
      <xdr:colOff>177800</xdr:colOff>
      <xdr:row>79</xdr:row>
      <xdr:rowOff>8573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164800</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6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165291</xdr:rowOff>
    </xdr:from>
    <xdr:to>
      <xdr:col>81</xdr:col>
      <xdr:colOff>101600</xdr:colOff>
      <xdr:row>78</xdr:row>
      <xdr:rowOff>95441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6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86568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45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100788</xdr:rowOff>
    </xdr:from>
    <xdr:to>
      <xdr:col>76</xdr:col>
      <xdr:colOff>165100</xdr:colOff>
      <xdr:row>79</xdr:row>
      <xdr:rowOff>30938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7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22065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6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65469</xdr:rowOff>
    </xdr:from>
    <xdr:to>
      <xdr:col>72</xdr:col>
      <xdr:colOff>38100</xdr:colOff>
      <xdr:row>77</xdr:row>
      <xdr:rowOff>167069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2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158196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35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131420</xdr:rowOff>
    </xdr:from>
    <xdr:to>
      <xdr:col>67</xdr:col>
      <xdr:colOff>101600</xdr:colOff>
      <xdr:row>78</xdr:row>
      <xdr:rowOff>61570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52697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42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31801</xdr:rowOff>
    </xdr:from>
    <xdr:to>
      <xdr:col>85</xdr:col>
      <xdr:colOff>126364</xdr:colOff>
      <xdr:row>99</xdr:row>
      <xdr:rowOff>14770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62301"/>
          <a:ext cx="1269" cy="152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18597</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14770</xdr:rowOff>
    </xdr:from>
    <xdr:to>
      <xdr:col>86</xdr:col>
      <xdr:colOff>25400</xdr:colOff>
      <xdr:row>99</xdr:row>
      <xdr:rowOff>14770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149928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3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121,664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31801</xdr:rowOff>
    </xdr:from>
    <xdr:to>
      <xdr:col>86</xdr:col>
      <xdr:colOff>25400</xdr:colOff>
      <xdr:row>90</xdr:row>
      <xdr:rowOff>31801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62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19686</xdr:rowOff>
    </xdr:from>
    <xdr:to>
      <xdr:col>85</xdr:col>
      <xdr:colOff>127000</xdr:colOff>
      <xdr:row>94</xdr:row>
      <xdr:rowOff>29477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135986"/>
          <a:ext cx="8382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85062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01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106635</xdr:rowOff>
    </xdr:from>
    <xdr:to>
      <xdr:col>85</xdr:col>
      <xdr:colOff>177800</xdr:colOff>
      <xdr:row>95</xdr:row>
      <xdr:rowOff>36785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17875</xdr:rowOff>
    </xdr:from>
    <xdr:to>
      <xdr:col>81</xdr:col>
      <xdr:colOff>50800</xdr:colOff>
      <xdr:row>94</xdr:row>
      <xdr:rowOff>29477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134175"/>
          <a:ext cx="889000" cy="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77890</xdr:rowOff>
    </xdr:from>
    <xdr:to>
      <xdr:col>81</xdr:col>
      <xdr:colOff>101600</xdr:colOff>
      <xdr:row>95</xdr:row>
      <xdr:rowOff>8040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1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170617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2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17875</xdr:rowOff>
    </xdr:from>
    <xdr:to>
      <xdr:col>76</xdr:col>
      <xdr:colOff>114300</xdr:colOff>
      <xdr:row>94</xdr:row>
      <xdr:rowOff>48774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134175"/>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133992</xdr:rowOff>
    </xdr:from>
    <xdr:to>
      <xdr:col>76</xdr:col>
      <xdr:colOff>165100</xdr:colOff>
      <xdr:row>95</xdr:row>
      <xdr:rowOff>64142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5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55269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48774</xdr:rowOff>
    </xdr:from>
    <xdr:to>
      <xdr:col>71</xdr:col>
      <xdr:colOff>177800</xdr:colOff>
      <xdr:row>94</xdr:row>
      <xdr:rowOff>100133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165074"/>
          <a:ext cx="889000" cy="5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16739</xdr:rowOff>
    </xdr:from>
    <xdr:to>
      <xdr:col>72</xdr:col>
      <xdr:colOff>38100</xdr:colOff>
      <xdr:row>95</xdr:row>
      <xdr:rowOff>118339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0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109466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39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53715</xdr:rowOff>
    </xdr:from>
    <xdr:to>
      <xdr:col>67</xdr:col>
      <xdr:colOff>101600</xdr:colOff>
      <xdr:row>95</xdr:row>
      <xdr:rowOff>155315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146442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3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140336</xdr:rowOff>
    </xdr:from>
    <xdr:to>
      <xdr:col>85</xdr:col>
      <xdr:colOff>177800</xdr:colOff>
      <xdr:row>94</xdr:row>
      <xdr:rowOff>70486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08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163213</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93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150127</xdr:rowOff>
    </xdr:from>
    <xdr:to>
      <xdr:col>81</xdr:col>
      <xdr:colOff>101600</xdr:colOff>
      <xdr:row>94</xdr:row>
      <xdr:rowOff>80277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09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96804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87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138525</xdr:rowOff>
    </xdr:from>
    <xdr:to>
      <xdr:col>76</xdr:col>
      <xdr:colOff>165100</xdr:colOff>
      <xdr:row>94</xdr:row>
      <xdr:rowOff>68675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0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85202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85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169424</xdr:rowOff>
    </xdr:from>
    <xdr:to>
      <xdr:col>72</xdr:col>
      <xdr:colOff>38100</xdr:colOff>
      <xdr:row>94</xdr:row>
      <xdr:rowOff>99574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1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116101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88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49333</xdr:rowOff>
    </xdr:from>
    <xdr:to>
      <xdr:col>67</xdr:col>
      <xdr:colOff>101600</xdr:colOff>
      <xdr:row>94</xdr:row>
      <xdr:rowOff>150933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16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167460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94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2540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17490"/>
          <a:ext cx="1269"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120667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2540</xdr:rowOff>
    </xdr:from>
    <xdr:to>
      <xdr:col>116</xdr:col>
      <xdr:colOff>152400</xdr:colOff>
      <xdr:row>31</xdr:row>
      <xdr:rowOff>2540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1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167640</xdr:rowOff>
    </xdr:from>
    <xdr:to>
      <xdr:col>112</xdr:col>
      <xdr:colOff>38100</xdr:colOff>
      <xdr:row>38</xdr:row>
      <xdr:rowOff>97790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114317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8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44450</xdr:rowOff>
    </xdr:from>
    <xdr:to>
      <xdr:col>107</xdr:col>
      <xdr:colOff>101600</xdr:colOff>
      <xdr:row>38</xdr:row>
      <xdr:rowOff>146050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162577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33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160020</xdr:rowOff>
    </xdr:from>
    <xdr:to>
      <xdr:col>102</xdr:col>
      <xdr:colOff>165100</xdr:colOff>
      <xdr:row>39</xdr:row>
      <xdr:rowOff>90170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106697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151130</xdr:rowOff>
    </xdr:from>
    <xdr:to>
      <xdr:col>98</xdr:col>
      <xdr:colOff>38100</xdr:colOff>
      <xdr:row>39</xdr:row>
      <xdr:rowOff>81280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97807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1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衛生</a:t>
          </a:r>
          <a:r>
            <a:rPr kumimoji="1" lang="ja-JP" altLang="ja-JP" sz="1100">
              <a:solidFill>
                <a:sysClr val="windowText" lastClr="000000"/>
              </a:solidFill>
              <a:effectLst/>
              <a:latin typeface="+mn-lt"/>
              <a:ea typeface="+mn-ea"/>
              <a:cs typeface="+mn-cs"/>
            </a:rPr>
            <a:t>費は、住民一人当たり</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万</a:t>
          </a:r>
          <a:r>
            <a:rPr kumimoji="1" lang="en-US" altLang="ja-JP" sz="1100">
              <a:solidFill>
                <a:sysClr val="windowText" lastClr="000000"/>
              </a:solidFill>
              <a:effectLst/>
              <a:latin typeface="+mn-lt"/>
              <a:ea typeface="+mn-ea"/>
              <a:cs typeface="+mn-cs"/>
            </a:rPr>
            <a:t>3,450</a:t>
          </a:r>
          <a:r>
            <a:rPr kumimoji="1" lang="ja-JP" altLang="ja-JP" sz="1100">
              <a:solidFill>
                <a:sysClr val="windowText" lastClr="000000"/>
              </a:solidFill>
              <a:effectLst/>
              <a:latin typeface="+mn-lt"/>
              <a:ea typeface="+mn-ea"/>
              <a:cs typeface="+mn-cs"/>
            </a:rPr>
            <a:t>円となっており、前年度に比べ</a:t>
          </a:r>
          <a:r>
            <a:rPr kumimoji="1" lang="en-US" altLang="ja-JP" sz="1100">
              <a:solidFill>
                <a:sysClr val="windowText" lastClr="000000"/>
              </a:solidFill>
              <a:effectLst/>
              <a:latin typeface="+mn-lt"/>
              <a:ea typeface="+mn-ea"/>
              <a:cs typeface="+mn-cs"/>
            </a:rPr>
            <a:t>4,187</a:t>
          </a:r>
          <a:r>
            <a:rPr kumimoji="1" lang="ja-JP" altLang="ja-JP" sz="1100">
              <a:solidFill>
                <a:sysClr val="windowText" lastClr="000000"/>
              </a:solidFill>
              <a:effectLst/>
              <a:latin typeface="+mn-lt"/>
              <a:ea typeface="+mn-ea"/>
              <a:cs typeface="+mn-cs"/>
            </a:rPr>
            <a:t>円高くなっている。</a:t>
          </a:r>
          <a:r>
            <a:rPr kumimoji="1" lang="ja-JP" altLang="en-US" sz="1100">
              <a:solidFill>
                <a:sysClr val="windowText" lastClr="000000"/>
              </a:solidFill>
              <a:effectLst/>
              <a:latin typeface="+mn-lt"/>
              <a:ea typeface="+mn-ea"/>
              <a:cs typeface="+mn-cs"/>
            </a:rPr>
            <a:t>西部広域行政管理組合負担金に係る塵芥処理費の増</a:t>
          </a:r>
          <a:r>
            <a:rPr kumimoji="1" lang="ja-JP" altLang="ja-JP" sz="1100">
              <a:solidFill>
                <a:sysClr val="windowText" lastClr="000000"/>
              </a:solidFill>
              <a:effectLst/>
              <a:latin typeface="+mn-lt"/>
              <a:ea typeface="+mn-ea"/>
              <a:cs typeface="+mn-cs"/>
            </a:rPr>
            <a:t>などが主な要因である。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商工費</a:t>
          </a:r>
          <a:r>
            <a:rPr kumimoji="1" lang="ja-JP" altLang="ja-JP" sz="1100">
              <a:solidFill>
                <a:sysClr val="windowText" lastClr="000000"/>
              </a:solidFill>
              <a:effectLst/>
              <a:latin typeface="+mn-lt"/>
              <a:ea typeface="+mn-ea"/>
              <a:cs typeface="+mn-cs"/>
            </a:rPr>
            <a:t>は、住民一人当たり</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万</a:t>
          </a:r>
          <a:r>
            <a:rPr kumimoji="1" lang="en-US" altLang="ja-JP" sz="1100">
              <a:solidFill>
                <a:sysClr val="windowText" lastClr="000000"/>
              </a:solidFill>
              <a:effectLst/>
              <a:latin typeface="+mn-lt"/>
              <a:ea typeface="+mn-ea"/>
              <a:cs typeface="+mn-cs"/>
            </a:rPr>
            <a:t>2,753</a:t>
          </a:r>
          <a:r>
            <a:rPr kumimoji="1" lang="ja-JP" altLang="ja-JP" sz="1100">
              <a:solidFill>
                <a:sysClr val="windowText" lastClr="000000"/>
              </a:solidFill>
              <a:effectLst/>
              <a:latin typeface="+mn-lt"/>
              <a:ea typeface="+mn-ea"/>
              <a:cs typeface="+mn-cs"/>
            </a:rPr>
            <a:t>円となっており、前年度に比べ</a:t>
          </a:r>
          <a:r>
            <a:rPr kumimoji="1" lang="en-US" altLang="ja-JP" sz="1100">
              <a:solidFill>
                <a:sysClr val="windowText" lastClr="000000"/>
              </a:solidFill>
              <a:effectLst/>
              <a:latin typeface="+mn-lt"/>
              <a:ea typeface="+mn-ea"/>
              <a:cs typeface="+mn-cs"/>
            </a:rPr>
            <a:t>6,739</a:t>
          </a:r>
          <a:r>
            <a:rPr kumimoji="1" lang="ja-JP" altLang="ja-JP" sz="1100">
              <a:solidFill>
                <a:sysClr val="windowText" lastClr="000000"/>
              </a:solidFill>
              <a:effectLst/>
              <a:latin typeface="+mn-lt"/>
              <a:ea typeface="+mn-ea"/>
              <a:cs typeface="+mn-cs"/>
            </a:rPr>
            <a:t>円高くなっている。</a:t>
          </a:r>
          <a:r>
            <a:rPr kumimoji="1" lang="ja-JP" altLang="en-US" sz="1100">
              <a:solidFill>
                <a:sysClr val="windowText" lastClr="000000"/>
              </a:solidFill>
              <a:effectLst/>
              <a:latin typeface="+mn-lt"/>
              <a:ea typeface="+mn-ea"/>
              <a:cs typeface="+mn-cs"/>
            </a:rPr>
            <a:t>新型コロナウイルス感染症対策に係る商品券事業</a:t>
          </a:r>
          <a:r>
            <a:rPr kumimoji="1" lang="ja-JP" altLang="ja-JP" sz="1100">
              <a:solidFill>
                <a:sysClr val="windowText" lastClr="000000"/>
              </a:solidFill>
              <a:effectLst/>
              <a:latin typeface="+mn-lt"/>
              <a:ea typeface="+mn-ea"/>
              <a:cs typeface="+mn-cs"/>
            </a:rPr>
            <a:t>の実施などが主な要因である。</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土木費は、住民一人当たり</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万</a:t>
          </a:r>
          <a:r>
            <a:rPr kumimoji="1" lang="en-US" altLang="ja-JP" sz="1100">
              <a:solidFill>
                <a:sysClr val="windowText" lastClr="000000"/>
              </a:solidFill>
              <a:effectLst/>
              <a:latin typeface="+mn-lt"/>
              <a:ea typeface="+mn-ea"/>
              <a:cs typeface="+mn-cs"/>
            </a:rPr>
            <a:t>8,249</a:t>
          </a:r>
          <a:r>
            <a:rPr kumimoji="1" lang="ja-JP" altLang="ja-JP" sz="1100">
              <a:solidFill>
                <a:sysClr val="windowText" lastClr="000000"/>
              </a:solidFill>
              <a:effectLst/>
              <a:latin typeface="+mn-lt"/>
              <a:ea typeface="+mn-ea"/>
              <a:cs typeface="+mn-cs"/>
            </a:rPr>
            <a:t>円となっており、前年度に比べ</a:t>
          </a:r>
          <a:r>
            <a:rPr kumimoji="1" lang="en-US" altLang="ja-JP" sz="1100">
              <a:solidFill>
                <a:sysClr val="windowText" lastClr="000000"/>
              </a:solidFill>
              <a:effectLst/>
              <a:latin typeface="+mn-lt"/>
              <a:ea typeface="+mn-ea"/>
              <a:cs typeface="+mn-cs"/>
            </a:rPr>
            <a:t>3,778</a:t>
          </a:r>
          <a:r>
            <a:rPr kumimoji="1" lang="ja-JP" altLang="ja-JP" sz="1100">
              <a:solidFill>
                <a:sysClr val="windowText" lastClr="000000"/>
              </a:solidFill>
              <a:effectLst/>
              <a:latin typeface="+mn-lt"/>
              <a:ea typeface="+mn-ea"/>
              <a:cs typeface="+mn-cs"/>
            </a:rPr>
            <a:t>円高くなっている。橋梁長寿命化修繕事業や各町道改良事業の実施などが主要因である。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教育費</a:t>
          </a:r>
          <a:r>
            <a:rPr kumimoji="1" lang="ja-JP" altLang="ja-JP" sz="1100">
              <a:solidFill>
                <a:sysClr val="windowText" lastClr="000000"/>
              </a:solidFill>
              <a:effectLst/>
              <a:latin typeface="+mn-lt"/>
              <a:ea typeface="+mn-ea"/>
              <a:cs typeface="+mn-cs"/>
            </a:rPr>
            <a:t>は、住民一人当たり</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万</a:t>
          </a:r>
          <a:r>
            <a:rPr kumimoji="1" lang="en-US" altLang="ja-JP" sz="1100">
              <a:solidFill>
                <a:sysClr val="windowText" lastClr="000000"/>
              </a:solidFill>
              <a:effectLst/>
              <a:latin typeface="+mn-lt"/>
              <a:ea typeface="+mn-ea"/>
              <a:cs typeface="+mn-cs"/>
            </a:rPr>
            <a:t>3,559</a:t>
          </a:r>
          <a:r>
            <a:rPr kumimoji="1" lang="ja-JP" altLang="ja-JP" sz="1100">
              <a:solidFill>
                <a:sysClr val="windowText" lastClr="000000"/>
              </a:solidFill>
              <a:effectLst/>
              <a:latin typeface="+mn-lt"/>
              <a:ea typeface="+mn-ea"/>
              <a:cs typeface="+mn-cs"/>
            </a:rPr>
            <a:t>円となっており、前年度に比べ</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万</a:t>
          </a:r>
          <a:r>
            <a:rPr kumimoji="1" lang="en-US" altLang="ja-JP" sz="1100">
              <a:solidFill>
                <a:sysClr val="windowText" lastClr="000000"/>
              </a:solidFill>
              <a:effectLst/>
              <a:latin typeface="+mn-lt"/>
              <a:ea typeface="+mn-ea"/>
              <a:cs typeface="+mn-cs"/>
            </a:rPr>
            <a:t>4,735</a:t>
          </a:r>
          <a:r>
            <a:rPr kumimoji="1" lang="ja-JP" altLang="ja-JP" sz="1100">
              <a:solidFill>
                <a:sysClr val="windowText" lastClr="000000"/>
              </a:solidFill>
              <a:effectLst/>
              <a:latin typeface="+mn-lt"/>
              <a:ea typeface="+mn-ea"/>
              <a:cs typeface="+mn-cs"/>
            </a:rPr>
            <a:t>円高くなっている。</a:t>
          </a:r>
          <a:r>
            <a:rPr kumimoji="1" lang="ja-JP" altLang="en-US" sz="1100">
              <a:solidFill>
                <a:sysClr val="windowText" lastClr="000000"/>
              </a:solidFill>
              <a:effectLst/>
              <a:latin typeface="+mn-lt"/>
              <a:ea typeface="+mn-ea"/>
              <a:cs typeface="+mn-cs"/>
            </a:rPr>
            <a:t>大山西小学校グラウンド改修工事</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名和中学校技術棟改築工事</a:t>
          </a:r>
          <a:r>
            <a:rPr kumimoji="1" lang="ja-JP" altLang="ja-JP" sz="1100">
              <a:solidFill>
                <a:sysClr val="windowText" lastClr="000000"/>
              </a:solidFill>
              <a:effectLst/>
              <a:latin typeface="+mn-lt"/>
              <a:ea typeface="+mn-ea"/>
              <a:cs typeface="+mn-cs"/>
            </a:rPr>
            <a:t>の実施</a:t>
          </a:r>
          <a:r>
            <a:rPr kumimoji="1" lang="ja-JP" altLang="en-US" sz="110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が主要因である。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63905" y="7816215"/>
          <a:ext cx="695325" cy="6477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63905" y="7993380"/>
          <a:ext cx="695325" cy="5524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63905" y="821245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11555" y="8216265"/>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9940290" y="7553325"/>
          <a:ext cx="5429250" cy="66103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9940290" y="7553325"/>
          <a:ext cx="786765" cy="15430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591550" cy="5124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63880" y="7543800"/>
          <a:ext cx="4023360" cy="16764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239250" y="243840"/>
          <a:ext cx="2316480" cy="3352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1847195" y="243840"/>
          <a:ext cx="3484245" cy="3352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670560"/>
          <a:ext cx="2842260" cy="4019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102216" y="7711440"/>
          <a:ext cx="5086349" cy="4991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令和</a:t>
          </a:r>
          <a:r>
            <a:rPr kumimoji="0"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0"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の標準財政規模は対前年度比</a:t>
          </a:r>
          <a:r>
            <a:rPr kumimoji="0"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2</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億</a:t>
          </a:r>
          <a:r>
            <a:rPr kumimoji="0"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5,731</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万円</a:t>
          </a:r>
          <a:r>
            <a:rPr kumimoji="0"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減</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の</a:t>
          </a:r>
          <a:r>
            <a:rPr kumimoji="0"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70</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憶</a:t>
          </a:r>
          <a:r>
            <a:rPr kumimoji="0"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613</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万円であった。</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財政調整基金残高は基金利子</a:t>
          </a:r>
          <a:r>
            <a:rPr kumimoji="0"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及び</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後年度の財源不足に備え</a:t>
          </a:r>
          <a:r>
            <a:rPr kumimoji="0"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た</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積み立てを行い、対前年度比</a:t>
          </a:r>
          <a:r>
            <a:rPr kumimoji="0"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6,486</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万円増の</a:t>
          </a:r>
          <a:r>
            <a:rPr kumimoji="0"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18</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憶</a:t>
          </a:r>
          <a:r>
            <a:rPr kumimoji="0"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3,759</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万円となった。</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　実質収支額は対前年度比</a:t>
          </a:r>
          <a:r>
            <a:rPr kumimoji="0"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4,925</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万円増の</a:t>
          </a:r>
          <a:r>
            <a:rPr kumimoji="0"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4</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憶</a:t>
          </a:r>
          <a:r>
            <a:rPr kumimoji="0"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9,966</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万円であり、実質単年度収支は財政調整基金</a:t>
          </a:r>
          <a:r>
            <a:rPr kumimoji="0"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積立</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額</a:t>
          </a:r>
          <a:r>
            <a:rPr kumimoji="0"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6,486</a:t>
          </a:r>
          <a:r>
            <a:rPr kumimoji="0"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万</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円</a:t>
          </a:r>
          <a:r>
            <a:rPr kumimoji="0"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などがあり</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、対前年度比</a:t>
          </a:r>
          <a:r>
            <a:rPr kumimoji="0"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4,142</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万円増の</a:t>
          </a:r>
          <a:r>
            <a:rPr kumimoji="0"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1</a:t>
          </a:r>
          <a:r>
            <a:rPr kumimoji="0"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億</a:t>
          </a:r>
          <a:r>
            <a:rPr kumimoji="0"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1,411</a:t>
          </a:r>
          <a:r>
            <a:rPr kumimoji="0" lang="ja-JP"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mn-ea"/>
              <a:cs typeface="+mn-cs"/>
            </a:rPr>
            <a:t>万円であった。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273665" y="5364480"/>
          <a:ext cx="5734050" cy="184404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340340" y="5393055"/>
          <a:ext cx="1409700" cy="15811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7200" y="5364480"/>
          <a:ext cx="4215796" cy="16764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359265" cy="5124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806940" y="196215"/>
          <a:ext cx="2228850" cy="3733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521565" y="196215"/>
          <a:ext cx="3467100" cy="3733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oneCellAnchor>
    <xdr:from>
      <xdr:col>1</xdr:col>
      <xdr:colOff>0</xdr:colOff>
      <xdr:row>3</xdr:row>
      <xdr:rowOff>28575</xdr:rowOff>
    </xdr:from>
    <xdr:ext cx="3977640" cy="377190"/>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57200" y="5314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407015" y="5534025"/>
          <a:ext cx="5467351" cy="1676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前年度同様、令和</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年度もすべての会計で黒字決算となっている。今後も赤字決算を出すことのないよう、健全な財政運営の取組みを図る。</a:t>
          </a:r>
          <a:endParaRPr kumimoji="0"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公共下水道事業・農業集落排水事業特別会計は、施設の老朽化が進み、長寿命化対策事業を行っており、今後工事実施により起債借入償還額が増加することが見込まれる。このため料金水準の適正化による歳入の確保を図るとともに、人口減少が予想される状況を考慮し、施設の統廃合等による施設の更新経費・維持管理経費等の歳出経費削減を進めていく必要がある。</a:t>
          </a:r>
          <a:endParaRPr kumimoji="0"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7200" y="5364480"/>
          <a:ext cx="4215796" cy="16764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87375" y="5621020"/>
          <a:ext cx="508000" cy="7556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87375" y="5788660"/>
          <a:ext cx="508000" cy="7556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87375" y="5956300"/>
          <a:ext cx="508000" cy="7556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87375" y="6123940"/>
          <a:ext cx="508000" cy="7556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87375" y="6291580"/>
          <a:ext cx="508000" cy="7556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87375" y="6459220"/>
          <a:ext cx="508000" cy="7556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87375" y="6626860"/>
          <a:ext cx="508000" cy="7556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87375" y="6794500"/>
          <a:ext cx="508000" cy="7556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87375" y="6962140"/>
          <a:ext cx="508000" cy="7556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87375" y="7129780"/>
          <a:ext cx="508000" cy="7556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Desktop\&#12304;&#36001;&#25919;&#29366;&#27841;&#36039;&#26009;&#38598;&#12305;_313866_&#22823;&#23665;&#30010;_2022mo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18">
          <cell r="B18" t="str">
            <v>H30</v>
          </cell>
          <cell r="C18" t="str">
            <v>R01</v>
          </cell>
          <cell r="D18" t="str">
            <v>R02</v>
          </cell>
          <cell r="E18" t="str">
            <v>R03</v>
          </cell>
          <cell r="F18" t="str">
            <v>R04</v>
          </cell>
        </row>
        <row r="19">
          <cell r="A19" t="str">
            <v>実質収支額</v>
          </cell>
          <cell r="B19">
            <v>9.11</v>
          </cell>
          <cell r="C19">
            <v>5.35</v>
          </cell>
          <cell r="D19">
            <v>5.47</v>
          </cell>
          <cell r="E19">
            <v>6.2</v>
          </cell>
          <cell r="F19">
            <v>7.13</v>
          </cell>
        </row>
        <row r="20">
          <cell r="A20" t="str">
            <v>財政調整基金残高</v>
          </cell>
          <cell r="B20">
            <v>27.12</v>
          </cell>
          <cell r="C20">
            <v>27.52</v>
          </cell>
          <cell r="D20">
            <v>25.2</v>
          </cell>
          <cell r="E20">
            <v>24.41</v>
          </cell>
          <cell r="F20">
            <v>26.23</v>
          </cell>
        </row>
        <row r="21">
          <cell r="A21" t="str">
            <v>実質単年度収支</v>
          </cell>
          <cell r="B21">
            <v>1.19</v>
          </cell>
          <cell r="C21">
            <v>-3.79</v>
          </cell>
          <cell r="D21">
            <v>-0.88</v>
          </cell>
          <cell r="E21">
            <v>1</v>
          </cell>
          <cell r="F21">
            <v>1.63</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0.16</v>
          </cell>
          <cell r="D27" t="e">
            <v>#N/A</v>
          </cell>
          <cell r="E27">
            <v>0.03</v>
          </cell>
          <cell r="F27" t="e">
            <v>#N/A</v>
          </cell>
          <cell r="G27">
            <v>0.24</v>
          </cell>
          <cell r="H27" t="e">
            <v>#N/A</v>
          </cell>
          <cell r="I27">
            <v>0.14000000000000001</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公共下水道事業特別会計</v>
          </cell>
          <cell r="B29" t="e">
            <v>#N/A</v>
          </cell>
          <cell r="C29">
            <v>0</v>
          </cell>
          <cell r="D29" t="e">
            <v>#N/A</v>
          </cell>
          <cell r="E29">
            <v>0</v>
          </cell>
          <cell r="F29" t="e">
            <v>#N/A</v>
          </cell>
          <cell r="G29">
            <v>0</v>
          </cell>
          <cell r="H29" t="e">
            <v>#N/A</v>
          </cell>
          <cell r="I29">
            <v>0</v>
          </cell>
          <cell r="J29" t="e">
            <v>#N/A</v>
          </cell>
          <cell r="K29">
            <v>0</v>
          </cell>
        </row>
        <row r="30">
          <cell r="A30" t="str">
            <v>温泉事業特別会計</v>
          </cell>
          <cell r="B30" t="e">
            <v>#N/A</v>
          </cell>
          <cell r="C30">
            <v>0</v>
          </cell>
          <cell r="D30" t="e">
            <v>#N/A</v>
          </cell>
          <cell r="E30">
            <v>0</v>
          </cell>
          <cell r="F30" t="e">
            <v>#N/A</v>
          </cell>
          <cell r="G30">
            <v>0</v>
          </cell>
          <cell r="H30" t="e">
            <v>#N/A</v>
          </cell>
          <cell r="I30">
            <v>0</v>
          </cell>
          <cell r="J30" t="e">
            <v>#N/A</v>
          </cell>
          <cell r="K30">
            <v>0</v>
          </cell>
        </row>
        <row r="31">
          <cell r="A31" t="str">
            <v>後期高齢者医療特別会計</v>
          </cell>
          <cell r="B31" t="e">
            <v>#N/A</v>
          </cell>
          <cell r="C31">
            <v>0</v>
          </cell>
          <cell r="D31" t="e">
            <v>#N/A</v>
          </cell>
          <cell r="E31">
            <v>0</v>
          </cell>
          <cell r="F31" t="e">
            <v>#N/A</v>
          </cell>
          <cell r="G31">
            <v>0.01</v>
          </cell>
          <cell r="H31" t="e">
            <v>#N/A</v>
          </cell>
          <cell r="I31">
            <v>0.01</v>
          </cell>
          <cell r="J31" t="e">
            <v>#N/A</v>
          </cell>
          <cell r="K31">
            <v>0</v>
          </cell>
        </row>
        <row r="32">
          <cell r="A32" t="str">
            <v>国民健康保険特別会計</v>
          </cell>
          <cell r="B32" t="e">
            <v>#N/A</v>
          </cell>
          <cell r="C32">
            <v>0.71</v>
          </cell>
          <cell r="D32" t="e">
            <v>#N/A</v>
          </cell>
          <cell r="E32">
            <v>1.02</v>
          </cell>
          <cell r="F32" t="e">
            <v>#N/A</v>
          </cell>
          <cell r="G32">
            <v>0.46</v>
          </cell>
          <cell r="H32" t="e">
            <v>#N/A</v>
          </cell>
          <cell r="I32">
            <v>0.03</v>
          </cell>
          <cell r="J32" t="e">
            <v>#N/A</v>
          </cell>
          <cell r="K32">
            <v>0.01</v>
          </cell>
        </row>
        <row r="33">
          <cell r="A33" t="str">
            <v>宅地造成事業特別会計</v>
          </cell>
          <cell r="B33" t="e">
            <v>#N/A</v>
          </cell>
          <cell r="C33">
            <v>0.72</v>
          </cell>
          <cell r="D33" t="e">
            <v>#N/A</v>
          </cell>
          <cell r="E33">
            <v>0.61</v>
          </cell>
          <cell r="F33" t="e">
            <v>#N/A</v>
          </cell>
          <cell r="G33">
            <v>0.35</v>
          </cell>
          <cell r="H33" t="e">
            <v>#N/A</v>
          </cell>
          <cell r="I33">
            <v>0.13</v>
          </cell>
          <cell r="J33" t="e">
            <v>#N/A</v>
          </cell>
          <cell r="K33">
            <v>0.09</v>
          </cell>
        </row>
        <row r="34">
          <cell r="A34" t="str">
            <v>介護保険特別会計</v>
          </cell>
          <cell r="B34" t="e">
            <v>#N/A</v>
          </cell>
          <cell r="C34">
            <v>1.56</v>
          </cell>
          <cell r="D34" t="e">
            <v>#N/A</v>
          </cell>
          <cell r="E34">
            <v>1.86</v>
          </cell>
          <cell r="F34" t="e">
            <v>#N/A</v>
          </cell>
          <cell r="G34">
            <v>1.95</v>
          </cell>
          <cell r="H34" t="e">
            <v>#N/A</v>
          </cell>
          <cell r="I34">
            <v>1.8</v>
          </cell>
          <cell r="J34" t="e">
            <v>#N/A</v>
          </cell>
          <cell r="K34">
            <v>2.13</v>
          </cell>
        </row>
        <row r="35">
          <cell r="A35" t="str">
            <v>水道事業会計</v>
          </cell>
          <cell r="B35" t="e">
            <v>#N/A</v>
          </cell>
          <cell r="C35">
            <v>3.34</v>
          </cell>
          <cell r="D35" t="e">
            <v>#N/A</v>
          </cell>
          <cell r="E35">
            <v>3.39</v>
          </cell>
          <cell r="F35" t="e">
            <v>#N/A</v>
          </cell>
          <cell r="G35">
            <v>3.79</v>
          </cell>
          <cell r="H35" t="e">
            <v>#N/A</v>
          </cell>
          <cell r="I35">
            <v>4.72</v>
          </cell>
          <cell r="J35" t="e">
            <v>#N/A</v>
          </cell>
          <cell r="K35">
            <v>4.5999999999999996</v>
          </cell>
        </row>
        <row r="36">
          <cell r="A36" t="str">
            <v>一般会計</v>
          </cell>
          <cell r="B36" t="e">
            <v>#N/A</v>
          </cell>
          <cell r="C36">
            <v>9.0399999999999991</v>
          </cell>
          <cell r="D36" t="e">
            <v>#N/A</v>
          </cell>
          <cell r="E36">
            <v>5.31</v>
          </cell>
          <cell r="F36" t="e">
            <v>#N/A</v>
          </cell>
          <cell r="G36">
            <v>5.42</v>
          </cell>
          <cell r="H36" t="e">
            <v>#N/A</v>
          </cell>
          <cell r="I36">
            <v>6.2</v>
          </cell>
          <cell r="J36" t="e">
            <v>#N/A</v>
          </cell>
          <cell r="K36">
            <v>7.13</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1430</v>
          </cell>
          <cell r="G42">
            <v>1434</v>
          </cell>
          <cell r="J42">
            <v>1433</v>
          </cell>
          <cell r="M42">
            <v>1403</v>
          </cell>
          <cell r="P42">
            <v>1388</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56</v>
          </cell>
          <cell r="E45">
            <v>40</v>
          </cell>
          <cell r="H45">
            <v>40</v>
          </cell>
          <cell r="K45">
            <v>39</v>
          </cell>
          <cell r="N45">
            <v>34</v>
          </cell>
        </row>
        <row r="46">
          <cell r="A46" t="str">
            <v>公営企業債の元利償還金に対する繰入金</v>
          </cell>
          <cell r="B46">
            <v>589</v>
          </cell>
          <cell r="E46">
            <v>576</v>
          </cell>
          <cell r="H46">
            <v>545</v>
          </cell>
          <cell r="K46">
            <v>566</v>
          </cell>
          <cell r="N46">
            <v>584</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1371</v>
          </cell>
          <cell r="E49">
            <v>1401</v>
          </cell>
          <cell r="H49">
            <v>1405</v>
          </cell>
          <cell r="K49">
            <v>1369</v>
          </cell>
          <cell r="N49">
            <v>1351</v>
          </cell>
        </row>
        <row r="50">
          <cell r="A50" t="str">
            <v>実質公債費比率の分子</v>
          </cell>
          <cell r="B50" t="e">
            <v>#N/A</v>
          </cell>
          <cell r="C50">
            <v>586</v>
          </cell>
          <cell r="D50" t="e">
            <v>#N/A</v>
          </cell>
          <cell r="E50" t="e">
            <v>#N/A</v>
          </cell>
          <cell r="F50">
            <v>583</v>
          </cell>
          <cell r="G50" t="e">
            <v>#N/A</v>
          </cell>
          <cell r="H50" t="e">
            <v>#N/A</v>
          </cell>
          <cell r="I50">
            <v>557</v>
          </cell>
          <cell r="J50" t="e">
            <v>#N/A</v>
          </cell>
          <cell r="K50" t="e">
            <v>#N/A</v>
          </cell>
          <cell r="L50">
            <v>571</v>
          </cell>
          <cell r="M50" t="e">
            <v>#N/A</v>
          </cell>
          <cell r="N50" t="e">
            <v>#N/A</v>
          </cell>
          <cell r="O50">
            <v>581</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12018</v>
          </cell>
          <cell r="G56">
            <v>11673</v>
          </cell>
          <cell r="J56">
            <v>11114</v>
          </cell>
          <cell r="M56">
            <v>10356</v>
          </cell>
          <cell r="P56">
            <v>9549</v>
          </cell>
        </row>
        <row r="57">
          <cell r="A57" t="str">
            <v>充当可能特定歳入</v>
          </cell>
          <cell r="D57">
            <v>169</v>
          </cell>
          <cell r="G57">
            <v>143</v>
          </cell>
          <cell r="J57">
            <v>122</v>
          </cell>
          <cell r="M57">
            <v>100</v>
          </cell>
          <cell r="P57">
            <v>81</v>
          </cell>
        </row>
        <row r="58">
          <cell r="A58" t="str">
            <v>充当可能基金</v>
          </cell>
          <cell r="D58">
            <v>4844</v>
          </cell>
          <cell r="G58">
            <v>4888</v>
          </cell>
          <cell r="J58">
            <v>4959</v>
          </cell>
          <cell r="M58">
            <v>5561</v>
          </cell>
          <cell r="P58">
            <v>5529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907</v>
          </cell>
          <cell r="E62">
            <v>1071</v>
          </cell>
          <cell r="H62">
            <v>1084</v>
          </cell>
          <cell r="K62">
            <v>926</v>
          </cell>
          <cell r="N62">
            <v>1039</v>
          </cell>
        </row>
        <row r="63">
          <cell r="A63" t="str">
            <v>組合等負担等見込額</v>
          </cell>
          <cell r="B63">
            <v>204</v>
          </cell>
          <cell r="E63">
            <v>172</v>
          </cell>
          <cell r="H63">
            <v>138</v>
          </cell>
          <cell r="K63">
            <v>100</v>
          </cell>
          <cell r="N63">
            <v>84</v>
          </cell>
        </row>
        <row r="64">
          <cell r="A64" t="str">
            <v>公営企業債等繰入見込額</v>
          </cell>
          <cell r="B64">
            <v>5564</v>
          </cell>
          <cell r="E64">
            <v>5158</v>
          </cell>
          <cell r="H64">
            <v>4734</v>
          </cell>
          <cell r="K64">
            <v>4302</v>
          </cell>
          <cell r="N64">
            <v>3911</v>
          </cell>
        </row>
        <row r="65">
          <cell r="A65" t="str">
            <v>債務負担行為に基づく支出予定額</v>
          </cell>
          <cell r="B65">
            <v>4</v>
          </cell>
          <cell r="E65">
            <v>3</v>
          </cell>
          <cell r="H65">
            <v>2</v>
          </cell>
          <cell r="K65">
            <v>1</v>
          </cell>
          <cell r="N65">
            <v>0</v>
          </cell>
        </row>
        <row r="66">
          <cell r="A66" t="str">
            <v>一般会計等に係る地方債の現在高</v>
          </cell>
          <cell r="B66">
            <v>10606</v>
          </cell>
          <cell r="E66">
            <v>10005</v>
          </cell>
          <cell r="H66">
            <v>9530</v>
          </cell>
          <cell r="K66">
            <v>8963</v>
          </cell>
          <cell r="N66">
            <v>8338</v>
          </cell>
        </row>
        <row r="67">
          <cell r="A67" t="str">
            <v>将来負担比率の分子</v>
          </cell>
          <cell r="B67" t="e">
            <v>#N/A</v>
          </cell>
          <cell r="C67">
            <v>253</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1767</v>
          </cell>
          <cell r="C72">
            <v>1773</v>
          </cell>
          <cell r="D72">
            <v>1838</v>
          </cell>
        </row>
        <row r="73">
          <cell r="A73" t="str">
            <v>減債基金</v>
          </cell>
          <cell r="B73">
            <v>688</v>
          </cell>
          <cell r="C73">
            <v>762</v>
          </cell>
          <cell r="D73">
            <v>764</v>
          </cell>
        </row>
        <row r="74">
          <cell r="A74" t="str">
            <v>その他特定目的基金</v>
          </cell>
          <cell r="B74">
            <v>3469</v>
          </cell>
          <cell r="C74">
            <v>3911</v>
          </cell>
          <cell r="D74">
            <v>3706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2" width="2.125" style="174" customWidth="1"/>
    <col min="13" max="17" width="2.375" style="174" customWidth="1"/>
    <col min="18" max="119" width="2.125" style="174" customWidth="1"/>
    <col min="120" max="16384" width="0" style="174" hidden="1"/>
  </cols>
  <sheetData>
    <row r="1" spans="1:119" ht="33" customHeight="1" x14ac:dyDescent="0.15">
      <c r="B1" s="604" t="s">
        <v>80</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81</v>
      </c>
      <c r="C2" s="176"/>
      <c r="D2" s="177"/>
    </row>
    <row r="3" spans="1:119" ht="18.75" customHeight="1" thickBot="1" x14ac:dyDescent="0.2">
      <c r="A3" s="175"/>
      <c r="B3" s="605" t="s">
        <v>82</v>
      </c>
      <c r="C3" s="606"/>
      <c r="D3" s="606"/>
      <c r="E3" s="607"/>
      <c r="F3" s="607"/>
      <c r="G3" s="607"/>
      <c r="H3" s="607"/>
      <c r="I3" s="607"/>
      <c r="J3" s="607"/>
      <c r="K3" s="607"/>
      <c r="L3" s="607" t="s">
        <v>83</v>
      </c>
      <c r="M3" s="607"/>
      <c r="N3" s="607"/>
      <c r="O3" s="607"/>
      <c r="P3" s="607"/>
      <c r="Q3" s="607"/>
      <c r="R3" s="610"/>
      <c r="S3" s="610"/>
      <c r="T3" s="610"/>
      <c r="U3" s="610"/>
      <c r="V3" s="611"/>
      <c r="W3" s="501" t="s">
        <v>84</v>
      </c>
      <c r="X3" s="502"/>
      <c r="Y3" s="502"/>
      <c r="Z3" s="502"/>
      <c r="AA3" s="502"/>
      <c r="AB3" s="606"/>
      <c r="AC3" s="610" t="s">
        <v>85</v>
      </c>
      <c r="AD3" s="502"/>
      <c r="AE3" s="502"/>
      <c r="AF3" s="502"/>
      <c r="AG3" s="502"/>
      <c r="AH3" s="502"/>
      <c r="AI3" s="502"/>
      <c r="AJ3" s="502"/>
      <c r="AK3" s="502"/>
      <c r="AL3" s="572"/>
      <c r="AM3" s="501" t="s">
        <v>86</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87</v>
      </c>
      <c r="BO3" s="502"/>
      <c r="BP3" s="502"/>
      <c r="BQ3" s="502"/>
      <c r="BR3" s="502"/>
      <c r="BS3" s="502"/>
      <c r="BT3" s="502"/>
      <c r="BU3" s="572"/>
      <c r="BV3" s="501" t="s">
        <v>88</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89</v>
      </c>
      <c r="CU3" s="502"/>
      <c r="CV3" s="502"/>
      <c r="CW3" s="502"/>
      <c r="CX3" s="502"/>
      <c r="CY3" s="502"/>
      <c r="CZ3" s="502"/>
      <c r="DA3" s="572"/>
      <c r="DB3" s="501" t="s">
        <v>90</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91</v>
      </c>
      <c r="AZ4" s="459"/>
      <c r="BA4" s="459"/>
      <c r="BB4" s="459"/>
      <c r="BC4" s="459"/>
      <c r="BD4" s="459"/>
      <c r="BE4" s="459"/>
      <c r="BF4" s="459"/>
      <c r="BG4" s="459"/>
      <c r="BH4" s="459"/>
      <c r="BI4" s="459"/>
      <c r="BJ4" s="459"/>
      <c r="BK4" s="459"/>
      <c r="BL4" s="459"/>
      <c r="BM4" s="460"/>
      <c r="BN4" s="461">
        <v>12436753</v>
      </c>
      <c r="BO4" s="462"/>
      <c r="BP4" s="462"/>
      <c r="BQ4" s="462"/>
      <c r="BR4" s="462"/>
      <c r="BS4" s="462"/>
      <c r="BT4" s="462"/>
      <c r="BU4" s="463"/>
      <c r="BV4" s="461">
        <v>13013763</v>
      </c>
      <c r="BW4" s="462"/>
      <c r="BX4" s="462"/>
      <c r="BY4" s="462"/>
      <c r="BZ4" s="462"/>
      <c r="CA4" s="462"/>
      <c r="CB4" s="462"/>
      <c r="CC4" s="463"/>
      <c r="CD4" s="598" t="s">
        <v>92</v>
      </c>
      <c r="CE4" s="599"/>
      <c r="CF4" s="599"/>
      <c r="CG4" s="599"/>
      <c r="CH4" s="599"/>
      <c r="CI4" s="599"/>
      <c r="CJ4" s="599"/>
      <c r="CK4" s="599"/>
      <c r="CL4" s="599"/>
      <c r="CM4" s="599"/>
      <c r="CN4" s="599"/>
      <c r="CO4" s="599"/>
      <c r="CP4" s="599"/>
      <c r="CQ4" s="599"/>
      <c r="CR4" s="599"/>
      <c r="CS4" s="600"/>
      <c r="CT4" s="601">
        <v>7.1</v>
      </c>
      <c r="CU4" s="602"/>
      <c r="CV4" s="602"/>
      <c r="CW4" s="602"/>
      <c r="CX4" s="602"/>
      <c r="CY4" s="602"/>
      <c r="CZ4" s="602"/>
      <c r="DA4" s="603"/>
      <c r="DB4" s="601">
        <v>6.2</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93</v>
      </c>
      <c r="AN5" s="389"/>
      <c r="AO5" s="389"/>
      <c r="AP5" s="389"/>
      <c r="AQ5" s="389"/>
      <c r="AR5" s="389"/>
      <c r="AS5" s="389"/>
      <c r="AT5" s="390"/>
      <c r="AU5" s="490" t="s">
        <v>94</v>
      </c>
      <c r="AV5" s="491"/>
      <c r="AW5" s="491"/>
      <c r="AX5" s="491"/>
      <c r="AY5" s="446" t="s">
        <v>95</v>
      </c>
      <c r="AZ5" s="447"/>
      <c r="BA5" s="447"/>
      <c r="BB5" s="447"/>
      <c r="BC5" s="447"/>
      <c r="BD5" s="447"/>
      <c r="BE5" s="447"/>
      <c r="BF5" s="447"/>
      <c r="BG5" s="447"/>
      <c r="BH5" s="447"/>
      <c r="BI5" s="447"/>
      <c r="BJ5" s="447"/>
      <c r="BK5" s="447"/>
      <c r="BL5" s="447"/>
      <c r="BM5" s="448"/>
      <c r="BN5" s="432">
        <v>11727637</v>
      </c>
      <c r="BO5" s="433"/>
      <c r="BP5" s="433"/>
      <c r="BQ5" s="433"/>
      <c r="BR5" s="433"/>
      <c r="BS5" s="433"/>
      <c r="BT5" s="433"/>
      <c r="BU5" s="434"/>
      <c r="BV5" s="432">
        <v>12168629</v>
      </c>
      <c r="BW5" s="433"/>
      <c r="BX5" s="433"/>
      <c r="BY5" s="433"/>
      <c r="BZ5" s="433"/>
      <c r="CA5" s="433"/>
      <c r="CB5" s="433"/>
      <c r="CC5" s="434"/>
      <c r="CD5" s="472" t="s">
        <v>96</v>
      </c>
      <c r="CE5" s="392"/>
      <c r="CF5" s="392"/>
      <c r="CG5" s="392"/>
      <c r="CH5" s="392"/>
      <c r="CI5" s="392"/>
      <c r="CJ5" s="392"/>
      <c r="CK5" s="392"/>
      <c r="CL5" s="392"/>
      <c r="CM5" s="392"/>
      <c r="CN5" s="392"/>
      <c r="CO5" s="392"/>
      <c r="CP5" s="392"/>
      <c r="CQ5" s="392"/>
      <c r="CR5" s="392"/>
      <c r="CS5" s="473"/>
      <c r="CT5" s="429">
        <v>93.3</v>
      </c>
      <c r="CU5" s="430"/>
      <c r="CV5" s="430"/>
      <c r="CW5" s="430"/>
      <c r="CX5" s="430"/>
      <c r="CY5" s="430"/>
      <c r="CZ5" s="430"/>
      <c r="DA5" s="431"/>
      <c r="DB5" s="429">
        <v>87.9</v>
      </c>
      <c r="DC5" s="430"/>
      <c r="DD5" s="430"/>
      <c r="DE5" s="430"/>
      <c r="DF5" s="430"/>
      <c r="DG5" s="430"/>
      <c r="DH5" s="430"/>
      <c r="DI5" s="431"/>
    </row>
    <row r="6" spans="1:119" ht="18.75" customHeight="1" x14ac:dyDescent="0.15">
      <c r="A6" s="175"/>
      <c r="B6" s="578" t="s">
        <v>97</v>
      </c>
      <c r="C6" s="419"/>
      <c r="D6" s="419"/>
      <c r="E6" s="579"/>
      <c r="F6" s="579"/>
      <c r="G6" s="579"/>
      <c r="H6" s="579"/>
      <c r="I6" s="579"/>
      <c r="J6" s="579"/>
      <c r="K6" s="579"/>
      <c r="L6" s="579" t="s">
        <v>98</v>
      </c>
      <c r="M6" s="579"/>
      <c r="N6" s="579"/>
      <c r="O6" s="579"/>
      <c r="P6" s="579"/>
      <c r="Q6" s="579"/>
      <c r="R6" s="417"/>
      <c r="S6" s="417"/>
      <c r="T6" s="417"/>
      <c r="U6" s="417"/>
      <c r="V6" s="585"/>
      <c r="W6" s="522" t="s">
        <v>99</v>
      </c>
      <c r="X6" s="418"/>
      <c r="Y6" s="418"/>
      <c r="Z6" s="418"/>
      <c r="AA6" s="418"/>
      <c r="AB6" s="419"/>
      <c r="AC6" s="590" t="s">
        <v>100</v>
      </c>
      <c r="AD6" s="591"/>
      <c r="AE6" s="591"/>
      <c r="AF6" s="591"/>
      <c r="AG6" s="591"/>
      <c r="AH6" s="591"/>
      <c r="AI6" s="591"/>
      <c r="AJ6" s="591"/>
      <c r="AK6" s="591"/>
      <c r="AL6" s="592"/>
      <c r="AM6" s="489" t="s">
        <v>101</v>
      </c>
      <c r="AN6" s="389"/>
      <c r="AO6" s="389"/>
      <c r="AP6" s="389"/>
      <c r="AQ6" s="389"/>
      <c r="AR6" s="389"/>
      <c r="AS6" s="389"/>
      <c r="AT6" s="390"/>
      <c r="AU6" s="490" t="s">
        <v>94</v>
      </c>
      <c r="AV6" s="491"/>
      <c r="AW6" s="491"/>
      <c r="AX6" s="491"/>
      <c r="AY6" s="446" t="s">
        <v>102</v>
      </c>
      <c r="AZ6" s="447"/>
      <c r="BA6" s="447"/>
      <c r="BB6" s="447"/>
      <c r="BC6" s="447"/>
      <c r="BD6" s="447"/>
      <c r="BE6" s="447"/>
      <c r="BF6" s="447"/>
      <c r="BG6" s="447"/>
      <c r="BH6" s="447"/>
      <c r="BI6" s="447"/>
      <c r="BJ6" s="447"/>
      <c r="BK6" s="447"/>
      <c r="BL6" s="447"/>
      <c r="BM6" s="448"/>
      <c r="BN6" s="432">
        <v>709116</v>
      </c>
      <c r="BO6" s="433"/>
      <c r="BP6" s="433"/>
      <c r="BQ6" s="433"/>
      <c r="BR6" s="433"/>
      <c r="BS6" s="433"/>
      <c r="BT6" s="433"/>
      <c r="BU6" s="434"/>
      <c r="BV6" s="432">
        <v>845134</v>
      </c>
      <c r="BW6" s="433"/>
      <c r="BX6" s="433"/>
      <c r="BY6" s="433"/>
      <c r="BZ6" s="433"/>
      <c r="CA6" s="433"/>
      <c r="CB6" s="433"/>
      <c r="CC6" s="434"/>
      <c r="CD6" s="472" t="s">
        <v>103</v>
      </c>
      <c r="CE6" s="392"/>
      <c r="CF6" s="392"/>
      <c r="CG6" s="392"/>
      <c r="CH6" s="392"/>
      <c r="CI6" s="392"/>
      <c r="CJ6" s="392"/>
      <c r="CK6" s="392"/>
      <c r="CL6" s="392"/>
      <c r="CM6" s="392"/>
      <c r="CN6" s="392"/>
      <c r="CO6" s="392"/>
      <c r="CP6" s="392"/>
      <c r="CQ6" s="392"/>
      <c r="CR6" s="392"/>
      <c r="CS6" s="473"/>
      <c r="CT6" s="575">
        <v>93.3</v>
      </c>
      <c r="CU6" s="576"/>
      <c r="CV6" s="576"/>
      <c r="CW6" s="576"/>
      <c r="CX6" s="576"/>
      <c r="CY6" s="576"/>
      <c r="CZ6" s="576"/>
      <c r="DA6" s="577"/>
      <c r="DB6" s="575">
        <v>91.1</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104</v>
      </c>
      <c r="AN7" s="389"/>
      <c r="AO7" s="389"/>
      <c r="AP7" s="389"/>
      <c r="AQ7" s="389"/>
      <c r="AR7" s="389"/>
      <c r="AS7" s="389"/>
      <c r="AT7" s="390"/>
      <c r="AU7" s="490" t="s">
        <v>94</v>
      </c>
      <c r="AV7" s="491"/>
      <c r="AW7" s="491"/>
      <c r="AX7" s="491"/>
      <c r="AY7" s="446" t="s">
        <v>105</v>
      </c>
      <c r="AZ7" s="447"/>
      <c r="BA7" s="447"/>
      <c r="BB7" s="447"/>
      <c r="BC7" s="447"/>
      <c r="BD7" s="447"/>
      <c r="BE7" s="447"/>
      <c r="BF7" s="447"/>
      <c r="BG7" s="447"/>
      <c r="BH7" s="447"/>
      <c r="BI7" s="447"/>
      <c r="BJ7" s="447"/>
      <c r="BK7" s="447"/>
      <c r="BL7" s="447"/>
      <c r="BM7" s="448"/>
      <c r="BN7" s="432">
        <v>209460</v>
      </c>
      <c r="BO7" s="433"/>
      <c r="BP7" s="433"/>
      <c r="BQ7" s="433"/>
      <c r="BR7" s="433"/>
      <c r="BS7" s="433"/>
      <c r="BT7" s="433"/>
      <c r="BU7" s="434"/>
      <c r="BV7" s="432">
        <v>394726</v>
      </c>
      <c r="BW7" s="433"/>
      <c r="BX7" s="433"/>
      <c r="BY7" s="433"/>
      <c r="BZ7" s="433"/>
      <c r="CA7" s="433"/>
      <c r="CB7" s="433"/>
      <c r="CC7" s="434"/>
      <c r="CD7" s="472" t="s">
        <v>106</v>
      </c>
      <c r="CE7" s="392"/>
      <c r="CF7" s="392"/>
      <c r="CG7" s="392"/>
      <c r="CH7" s="392"/>
      <c r="CI7" s="392"/>
      <c r="CJ7" s="392"/>
      <c r="CK7" s="392"/>
      <c r="CL7" s="392"/>
      <c r="CM7" s="392"/>
      <c r="CN7" s="392"/>
      <c r="CO7" s="392"/>
      <c r="CP7" s="392"/>
      <c r="CQ7" s="392"/>
      <c r="CR7" s="392"/>
      <c r="CS7" s="473"/>
      <c r="CT7" s="432">
        <v>7006127</v>
      </c>
      <c r="CU7" s="433"/>
      <c r="CV7" s="433"/>
      <c r="CW7" s="433"/>
      <c r="CX7" s="433"/>
      <c r="CY7" s="433"/>
      <c r="CZ7" s="433"/>
      <c r="DA7" s="434"/>
      <c r="DB7" s="432">
        <v>7263439</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107</v>
      </c>
      <c r="AN8" s="389"/>
      <c r="AO8" s="389"/>
      <c r="AP8" s="389"/>
      <c r="AQ8" s="389"/>
      <c r="AR8" s="389"/>
      <c r="AS8" s="389"/>
      <c r="AT8" s="390"/>
      <c r="AU8" s="490" t="s">
        <v>108</v>
      </c>
      <c r="AV8" s="491"/>
      <c r="AW8" s="491"/>
      <c r="AX8" s="491"/>
      <c r="AY8" s="446" t="s">
        <v>109</v>
      </c>
      <c r="AZ8" s="447"/>
      <c r="BA8" s="447"/>
      <c r="BB8" s="447"/>
      <c r="BC8" s="447"/>
      <c r="BD8" s="447"/>
      <c r="BE8" s="447"/>
      <c r="BF8" s="447"/>
      <c r="BG8" s="447"/>
      <c r="BH8" s="447"/>
      <c r="BI8" s="447"/>
      <c r="BJ8" s="447"/>
      <c r="BK8" s="447"/>
      <c r="BL8" s="447"/>
      <c r="BM8" s="448"/>
      <c r="BN8" s="432">
        <v>499656</v>
      </c>
      <c r="BO8" s="433"/>
      <c r="BP8" s="433"/>
      <c r="BQ8" s="433"/>
      <c r="BR8" s="433"/>
      <c r="BS8" s="433"/>
      <c r="BT8" s="433"/>
      <c r="BU8" s="434"/>
      <c r="BV8" s="432">
        <v>450408</v>
      </c>
      <c r="BW8" s="433"/>
      <c r="BX8" s="433"/>
      <c r="BY8" s="433"/>
      <c r="BZ8" s="433"/>
      <c r="CA8" s="433"/>
      <c r="CB8" s="433"/>
      <c r="CC8" s="434"/>
      <c r="CD8" s="472" t="s">
        <v>110</v>
      </c>
      <c r="CE8" s="392"/>
      <c r="CF8" s="392"/>
      <c r="CG8" s="392"/>
      <c r="CH8" s="392"/>
      <c r="CI8" s="392"/>
      <c r="CJ8" s="392"/>
      <c r="CK8" s="392"/>
      <c r="CL8" s="392"/>
      <c r="CM8" s="392"/>
      <c r="CN8" s="392"/>
      <c r="CO8" s="392"/>
      <c r="CP8" s="392"/>
      <c r="CQ8" s="392"/>
      <c r="CR8" s="392"/>
      <c r="CS8" s="473"/>
      <c r="CT8" s="535">
        <v>0.26</v>
      </c>
      <c r="CU8" s="536"/>
      <c r="CV8" s="536"/>
      <c r="CW8" s="536"/>
      <c r="CX8" s="536"/>
      <c r="CY8" s="536"/>
      <c r="CZ8" s="536"/>
      <c r="DA8" s="537"/>
      <c r="DB8" s="535">
        <v>0.26</v>
      </c>
      <c r="DC8" s="536"/>
      <c r="DD8" s="536"/>
      <c r="DE8" s="536"/>
      <c r="DF8" s="536"/>
      <c r="DG8" s="536"/>
      <c r="DH8" s="536"/>
      <c r="DI8" s="537"/>
    </row>
    <row r="9" spans="1:119" ht="18.75" customHeight="1" thickBot="1" x14ac:dyDescent="0.2">
      <c r="A9" s="175"/>
      <c r="B9" s="564" t="s">
        <v>111</v>
      </c>
      <c r="C9" s="565"/>
      <c r="D9" s="565"/>
      <c r="E9" s="565"/>
      <c r="F9" s="565"/>
      <c r="G9" s="565"/>
      <c r="H9" s="565"/>
      <c r="I9" s="565"/>
      <c r="J9" s="565"/>
      <c r="K9" s="483"/>
      <c r="L9" s="566" t="s">
        <v>112</v>
      </c>
      <c r="M9" s="567"/>
      <c r="N9" s="567"/>
      <c r="O9" s="567"/>
      <c r="P9" s="567"/>
      <c r="Q9" s="568"/>
      <c r="R9" s="569">
        <v>15370</v>
      </c>
      <c r="S9" s="570"/>
      <c r="T9" s="570"/>
      <c r="U9" s="570"/>
      <c r="V9" s="571"/>
      <c r="W9" s="501" t="s">
        <v>113</v>
      </c>
      <c r="X9" s="502"/>
      <c r="Y9" s="502"/>
      <c r="Z9" s="502"/>
      <c r="AA9" s="502"/>
      <c r="AB9" s="502"/>
      <c r="AC9" s="502"/>
      <c r="AD9" s="502"/>
      <c r="AE9" s="502"/>
      <c r="AF9" s="502"/>
      <c r="AG9" s="502"/>
      <c r="AH9" s="502"/>
      <c r="AI9" s="502"/>
      <c r="AJ9" s="502"/>
      <c r="AK9" s="502"/>
      <c r="AL9" s="572"/>
      <c r="AM9" s="489" t="s">
        <v>114</v>
      </c>
      <c r="AN9" s="389"/>
      <c r="AO9" s="389"/>
      <c r="AP9" s="389"/>
      <c r="AQ9" s="389"/>
      <c r="AR9" s="389"/>
      <c r="AS9" s="389"/>
      <c r="AT9" s="390"/>
      <c r="AU9" s="490" t="s">
        <v>115</v>
      </c>
      <c r="AV9" s="491"/>
      <c r="AW9" s="491"/>
      <c r="AX9" s="491"/>
      <c r="AY9" s="446" t="s">
        <v>116</v>
      </c>
      <c r="AZ9" s="447"/>
      <c r="BA9" s="447"/>
      <c r="BB9" s="447"/>
      <c r="BC9" s="447"/>
      <c r="BD9" s="447"/>
      <c r="BE9" s="447"/>
      <c r="BF9" s="447"/>
      <c r="BG9" s="447"/>
      <c r="BH9" s="447"/>
      <c r="BI9" s="447"/>
      <c r="BJ9" s="447"/>
      <c r="BK9" s="447"/>
      <c r="BL9" s="447"/>
      <c r="BM9" s="448"/>
      <c r="BN9" s="432">
        <v>49248</v>
      </c>
      <c r="BO9" s="433"/>
      <c r="BP9" s="433"/>
      <c r="BQ9" s="433"/>
      <c r="BR9" s="433"/>
      <c r="BS9" s="433"/>
      <c r="BT9" s="433"/>
      <c r="BU9" s="434"/>
      <c r="BV9" s="432">
        <v>67149</v>
      </c>
      <c r="BW9" s="433"/>
      <c r="BX9" s="433"/>
      <c r="BY9" s="433"/>
      <c r="BZ9" s="433"/>
      <c r="CA9" s="433"/>
      <c r="CB9" s="433"/>
      <c r="CC9" s="434"/>
      <c r="CD9" s="472" t="s">
        <v>117</v>
      </c>
      <c r="CE9" s="392"/>
      <c r="CF9" s="392"/>
      <c r="CG9" s="392"/>
      <c r="CH9" s="392"/>
      <c r="CI9" s="392"/>
      <c r="CJ9" s="392"/>
      <c r="CK9" s="392"/>
      <c r="CL9" s="392"/>
      <c r="CM9" s="392"/>
      <c r="CN9" s="392"/>
      <c r="CO9" s="392"/>
      <c r="CP9" s="392"/>
      <c r="CQ9" s="392"/>
      <c r="CR9" s="392"/>
      <c r="CS9" s="473"/>
      <c r="CT9" s="429">
        <v>15.5</v>
      </c>
      <c r="CU9" s="430"/>
      <c r="CV9" s="430"/>
      <c r="CW9" s="430"/>
      <c r="CX9" s="430"/>
      <c r="CY9" s="430"/>
      <c r="CZ9" s="430"/>
      <c r="DA9" s="431"/>
      <c r="DB9" s="429">
        <v>14.9</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118</v>
      </c>
      <c r="M10" s="389"/>
      <c r="N10" s="389"/>
      <c r="O10" s="389"/>
      <c r="P10" s="389"/>
      <c r="Q10" s="390"/>
      <c r="R10" s="385">
        <v>16470</v>
      </c>
      <c r="S10" s="386"/>
      <c r="T10" s="386"/>
      <c r="U10" s="386"/>
      <c r="V10" s="445"/>
      <c r="W10" s="573"/>
      <c r="X10" s="383"/>
      <c r="Y10" s="383"/>
      <c r="Z10" s="383"/>
      <c r="AA10" s="383"/>
      <c r="AB10" s="383"/>
      <c r="AC10" s="383"/>
      <c r="AD10" s="383"/>
      <c r="AE10" s="383"/>
      <c r="AF10" s="383"/>
      <c r="AG10" s="383"/>
      <c r="AH10" s="383"/>
      <c r="AI10" s="383"/>
      <c r="AJ10" s="383"/>
      <c r="AK10" s="383"/>
      <c r="AL10" s="574"/>
      <c r="AM10" s="489" t="s">
        <v>119</v>
      </c>
      <c r="AN10" s="389"/>
      <c r="AO10" s="389"/>
      <c r="AP10" s="389"/>
      <c r="AQ10" s="389"/>
      <c r="AR10" s="389"/>
      <c r="AS10" s="389"/>
      <c r="AT10" s="390"/>
      <c r="AU10" s="490" t="s">
        <v>120</v>
      </c>
      <c r="AV10" s="491"/>
      <c r="AW10" s="491"/>
      <c r="AX10" s="491"/>
      <c r="AY10" s="446" t="s">
        <v>121</v>
      </c>
      <c r="AZ10" s="447"/>
      <c r="BA10" s="447"/>
      <c r="BB10" s="447"/>
      <c r="BC10" s="447"/>
      <c r="BD10" s="447"/>
      <c r="BE10" s="447"/>
      <c r="BF10" s="447"/>
      <c r="BG10" s="447"/>
      <c r="BH10" s="447"/>
      <c r="BI10" s="447"/>
      <c r="BJ10" s="447"/>
      <c r="BK10" s="447"/>
      <c r="BL10" s="447"/>
      <c r="BM10" s="448"/>
      <c r="BN10" s="432">
        <v>64858</v>
      </c>
      <c r="BO10" s="433"/>
      <c r="BP10" s="433"/>
      <c r="BQ10" s="433"/>
      <c r="BR10" s="433"/>
      <c r="BS10" s="433"/>
      <c r="BT10" s="433"/>
      <c r="BU10" s="434"/>
      <c r="BV10" s="432">
        <v>5542</v>
      </c>
      <c r="BW10" s="433"/>
      <c r="BX10" s="433"/>
      <c r="BY10" s="433"/>
      <c r="BZ10" s="433"/>
      <c r="CA10" s="433"/>
      <c r="CB10" s="433"/>
      <c r="CC10" s="434"/>
      <c r="CD10" s="178" t="s">
        <v>122</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123</v>
      </c>
      <c r="M11" s="394"/>
      <c r="N11" s="394"/>
      <c r="O11" s="394"/>
      <c r="P11" s="394"/>
      <c r="Q11" s="395"/>
      <c r="R11" s="561" t="s">
        <v>124</v>
      </c>
      <c r="S11" s="562"/>
      <c r="T11" s="562"/>
      <c r="U11" s="562"/>
      <c r="V11" s="563"/>
      <c r="W11" s="573"/>
      <c r="X11" s="383"/>
      <c r="Y11" s="383"/>
      <c r="Z11" s="383"/>
      <c r="AA11" s="383"/>
      <c r="AB11" s="383"/>
      <c r="AC11" s="383"/>
      <c r="AD11" s="383"/>
      <c r="AE11" s="383"/>
      <c r="AF11" s="383"/>
      <c r="AG11" s="383"/>
      <c r="AH11" s="383"/>
      <c r="AI11" s="383"/>
      <c r="AJ11" s="383"/>
      <c r="AK11" s="383"/>
      <c r="AL11" s="574"/>
      <c r="AM11" s="489" t="s">
        <v>125</v>
      </c>
      <c r="AN11" s="389"/>
      <c r="AO11" s="389"/>
      <c r="AP11" s="389"/>
      <c r="AQ11" s="389"/>
      <c r="AR11" s="389"/>
      <c r="AS11" s="389"/>
      <c r="AT11" s="390"/>
      <c r="AU11" s="490" t="s">
        <v>126</v>
      </c>
      <c r="AV11" s="491"/>
      <c r="AW11" s="491"/>
      <c r="AX11" s="491"/>
      <c r="AY11" s="446" t="s">
        <v>127</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128</v>
      </c>
      <c r="CE11" s="392"/>
      <c r="CF11" s="392"/>
      <c r="CG11" s="392"/>
      <c r="CH11" s="392"/>
      <c r="CI11" s="392"/>
      <c r="CJ11" s="392"/>
      <c r="CK11" s="392"/>
      <c r="CL11" s="392"/>
      <c r="CM11" s="392"/>
      <c r="CN11" s="392"/>
      <c r="CO11" s="392"/>
      <c r="CP11" s="392"/>
      <c r="CQ11" s="392"/>
      <c r="CR11" s="392"/>
      <c r="CS11" s="473"/>
      <c r="CT11" s="535" t="s">
        <v>129</v>
      </c>
      <c r="CU11" s="536"/>
      <c r="CV11" s="536"/>
      <c r="CW11" s="536"/>
      <c r="CX11" s="536"/>
      <c r="CY11" s="536"/>
      <c r="CZ11" s="536"/>
      <c r="DA11" s="537"/>
      <c r="DB11" s="535" t="s">
        <v>130</v>
      </c>
      <c r="DC11" s="536"/>
      <c r="DD11" s="536"/>
      <c r="DE11" s="536"/>
      <c r="DF11" s="536"/>
      <c r="DG11" s="536"/>
      <c r="DH11" s="536"/>
      <c r="DI11" s="537"/>
    </row>
    <row r="12" spans="1:119" ht="18.75" customHeight="1" x14ac:dyDescent="0.15">
      <c r="A12" s="175"/>
      <c r="B12" s="538" t="s">
        <v>131</v>
      </c>
      <c r="C12" s="539"/>
      <c r="D12" s="539"/>
      <c r="E12" s="539"/>
      <c r="F12" s="539"/>
      <c r="G12" s="539"/>
      <c r="H12" s="539"/>
      <c r="I12" s="539"/>
      <c r="J12" s="539"/>
      <c r="K12" s="540"/>
      <c r="L12" s="547" t="s">
        <v>132</v>
      </c>
      <c r="M12" s="548"/>
      <c r="N12" s="548"/>
      <c r="O12" s="548"/>
      <c r="P12" s="548"/>
      <c r="Q12" s="549"/>
      <c r="R12" s="550">
        <v>15320</v>
      </c>
      <c r="S12" s="551"/>
      <c r="T12" s="551"/>
      <c r="U12" s="551"/>
      <c r="V12" s="552"/>
      <c r="W12" s="553" t="s">
        <v>1</v>
      </c>
      <c r="X12" s="491"/>
      <c r="Y12" s="491"/>
      <c r="Z12" s="491"/>
      <c r="AA12" s="491"/>
      <c r="AB12" s="554"/>
      <c r="AC12" s="555" t="s">
        <v>133</v>
      </c>
      <c r="AD12" s="556"/>
      <c r="AE12" s="556"/>
      <c r="AF12" s="556"/>
      <c r="AG12" s="557"/>
      <c r="AH12" s="555" t="s">
        <v>134</v>
      </c>
      <c r="AI12" s="556"/>
      <c r="AJ12" s="556"/>
      <c r="AK12" s="556"/>
      <c r="AL12" s="558"/>
      <c r="AM12" s="489" t="s">
        <v>135</v>
      </c>
      <c r="AN12" s="389"/>
      <c r="AO12" s="389"/>
      <c r="AP12" s="389"/>
      <c r="AQ12" s="389"/>
      <c r="AR12" s="389"/>
      <c r="AS12" s="389"/>
      <c r="AT12" s="390"/>
      <c r="AU12" s="490" t="s">
        <v>94</v>
      </c>
      <c r="AV12" s="491"/>
      <c r="AW12" s="491"/>
      <c r="AX12" s="491"/>
      <c r="AY12" s="446" t="s">
        <v>136</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137</v>
      </c>
      <c r="CE12" s="392"/>
      <c r="CF12" s="392"/>
      <c r="CG12" s="392"/>
      <c r="CH12" s="392"/>
      <c r="CI12" s="392"/>
      <c r="CJ12" s="392"/>
      <c r="CK12" s="392"/>
      <c r="CL12" s="392"/>
      <c r="CM12" s="392"/>
      <c r="CN12" s="392"/>
      <c r="CO12" s="392"/>
      <c r="CP12" s="392"/>
      <c r="CQ12" s="392"/>
      <c r="CR12" s="392"/>
      <c r="CS12" s="473"/>
      <c r="CT12" s="535" t="s">
        <v>130</v>
      </c>
      <c r="CU12" s="536"/>
      <c r="CV12" s="536"/>
      <c r="CW12" s="536"/>
      <c r="CX12" s="536"/>
      <c r="CY12" s="536"/>
      <c r="CZ12" s="536"/>
      <c r="DA12" s="537"/>
      <c r="DB12" s="535" t="s">
        <v>138</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139</v>
      </c>
      <c r="N13" s="517"/>
      <c r="O13" s="517"/>
      <c r="P13" s="517"/>
      <c r="Q13" s="518"/>
      <c r="R13" s="519">
        <v>15203</v>
      </c>
      <c r="S13" s="520"/>
      <c r="T13" s="520"/>
      <c r="U13" s="520"/>
      <c r="V13" s="521"/>
      <c r="W13" s="522" t="s">
        <v>140</v>
      </c>
      <c r="X13" s="418"/>
      <c r="Y13" s="418"/>
      <c r="Z13" s="418"/>
      <c r="AA13" s="418"/>
      <c r="AB13" s="419"/>
      <c r="AC13" s="385">
        <v>1956</v>
      </c>
      <c r="AD13" s="386"/>
      <c r="AE13" s="386"/>
      <c r="AF13" s="386"/>
      <c r="AG13" s="387"/>
      <c r="AH13" s="385">
        <v>2252</v>
      </c>
      <c r="AI13" s="386"/>
      <c r="AJ13" s="386"/>
      <c r="AK13" s="386"/>
      <c r="AL13" s="445"/>
      <c r="AM13" s="489" t="s">
        <v>141</v>
      </c>
      <c r="AN13" s="389"/>
      <c r="AO13" s="389"/>
      <c r="AP13" s="389"/>
      <c r="AQ13" s="389"/>
      <c r="AR13" s="389"/>
      <c r="AS13" s="389"/>
      <c r="AT13" s="390"/>
      <c r="AU13" s="490" t="s">
        <v>126</v>
      </c>
      <c r="AV13" s="491"/>
      <c r="AW13" s="491"/>
      <c r="AX13" s="491"/>
      <c r="AY13" s="446" t="s">
        <v>142</v>
      </c>
      <c r="AZ13" s="447"/>
      <c r="BA13" s="447"/>
      <c r="BB13" s="447"/>
      <c r="BC13" s="447"/>
      <c r="BD13" s="447"/>
      <c r="BE13" s="447"/>
      <c r="BF13" s="447"/>
      <c r="BG13" s="447"/>
      <c r="BH13" s="447"/>
      <c r="BI13" s="447"/>
      <c r="BJ13" s="447"/>
      <c r="BK13" s="447"/>
      <c r="BL13" s="447"/>
      <c r="BM13" s="448"/>
      <c r="BN13" s="432">
        <v>114106</v>
      </c>
      <c r="BO13" s="433"/>
      <c r="BP13" s="433"/>
      <c r="BQ13" s="433"/>
      <c r="BR13" s="433"/>
      <c r="BS13" s="433"/>
      <c r="BT13" s="433"/>
      <c r="BU13" s="434"/>
      <c r="BV13" s="432">
        <v>72691</v>
      </c>
      <c r="BW13" s="433"/>
      <c r="BX13" s="433"/>
      <c r="BY13" s="433"/>
      <c r="BZ13" s="433"/>
      <c r="CA13" s="433"/>
      <c r="CB13" s="433"/>
      <c r="CC13" s="434"/>
      <c r="CD13" s="472" t="s">
        <v>143</v>
      </c>
      <c r="CE13" s="392"/>
      <c r="CF13" s="392"/>
      <c r="CG13" s="392"/>
      <c r="CH13" s="392"/>
      <c r="CI13" s="392"/>
      <c r="CJ13" s="392"/>
      <c r="CK13" s="392"/>
      <c r="CL13" s="392"/>
      <c r="CM13" s="392"/>
      <c r="CN13" s="392"/>
      <c r="CO13" s="392"/>
      <c r="CP13" s="392"/>
      <c r="CQ13" s="392"/>
      <c r="CR13" s="392"/>
      <c r="CS13" s="473"/>
      <c r="CT13" s="429">
        <v>9.9</v>
      </c>
      <c r="CU13" s="430"/>
      <c r="CV13" s="430"/>
      <c r="CW13" s="430"/>
      <c r="CX13" s="430"/>
      <c r="CY13" s="430"/>
      <c r="CZ13" s="430"/>
      <c r="DA13" s="431"/>
      <c r="DB13" s="429">
        <v>10.1</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144</v>
      </c>
      <c r="M14" s="559"/>
      <c r="N14" s="559"/>
      <c r="O14" s="559"/>
      <c r="P14" s="559"/>
      <c r="Q14" s="560"/>
      <c r="R14" s="519">
        <v>15625</v>
      </c>
      <c r="S14" s="520"/>
      <c r="T14" s="520"/>
      <c r="U14" s="520"/>
      <c r="V14" s="521"/>
      <c r="W14" s="523"/>
      <c r="X14" s="421"/>
      <c r="Y14" s="421"/>
      <c r="Z14" s="421"/>
      <c r="AA14" s="421"/>
      <c r="AB14" s="422"/>
      <c r="AC14" s="512">
        <v>23.8</v>
      </c>
      <c r="AD14" s="513"/>
      <c r="AE14" s="513"/>
      <c r="AF14" s="513"/>
      <c r="AG14" s="514"/>
      <c r="AH14" s="512">
        <v>25.9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145</v>
      </c>
      <c r="CE14" s="470"/>
      <c r="CF14" s="470"/>
      <c r="CG14" s="470"/>
      <c r="CH14" s="470"/>
      <c r="CI14" s="470"/>
      <c r="CJ14" s="470"/>
      <c r="CK14" s="470"/>
      <c r="CL14" s="470"/>
      <c r="CM14" s="470"/>
      <c r="CN14" s="470"/>
      <c r="CO14" s="470"/>
      <c r="CP14" s="470"/>
      <c r="CQ14" s="470"/>
      <c r="CR14" s="470"/>
      <c r="CS14" s="471"/>
      <c r="CT14" s="529" t="s">
        <v>130</v>
      </c>
      <c r="CU14" s="530"/>
      <c r="CV14" s="530"/>
      <c r="CW14" s="530"/>
      <c r="CX14" s="530"/>
      <c r="CY14" s="530"/>
      <c r="CZ14" s="530"/>
      <c r="DA14" s="531"/>
      <c r="DB14" s="529" t="s">
        <v>130</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139</v>
      </c>
      <c r="N15" s="517"/>
      <c r="O15" s="517"/>
      <c r="P15" s="517"/>
      <c r="Q15" s="518"/>
      <c r="R15" s="519">
        <v>15522</v>
      </c>
      <c r="S15" s="520"/>
      <c r="T15" s="520"/>
      <c r="U15" s="520"/>
      <c r="V15" s="521"/>
      <c r="W15" s="522" t="s">
        <v>146</v>
      </c>
      <c r="X15" s="418"/>
      <c r="Y15" s="418"/>
      <c r="Z15" s="418"/>
      <c r="AA15" s="418"/>
      <c r="AB15" s="419"/>
      <c r="AC15" s="385">
        <v>1611</v>
      </c>
      <c r="AD15" s="386"/>
      <c r="AE15" s="386"/>
      <c r="AF15" s="386"/>
      <c r="AG15" s="387"/>
      <c r="AH15" s="385">
        <v>1688</v>
      </c>
      <c r="AI15" s="386"/>
      <c r="AJ15" s="386"/>
      <c r="AK15" s="386"/>
      <c r="AL15" s="445"/>
      <c r="AM15" s="489"/>
      <c r="AN15" s="389"/>
      <c r="AO15" s="389"/>
      <c r="AP15" s="389"/>
      <c r="AQ15" s="389"/>
      <c r="AR15" s="389"/>
      <c r="AS15" s="389"/>
      <c r="AT15" s="390"/>
      <c r="AU15" s="490"/>
      <c r="AV15" s="491"/>
      <c r="AW15" s="491"/>
      <c r="AX15" s="491"/>
      <c r="AY15" s="458" t="s">
        <v>147</v>
      </c>
      <c r="AZ15" s="459"/>
      <c r="BA15" s="459"/>
      <c r="BB15" s="459"/>
      <c r="BC15" s="459"/>
      <c r="BD15" s="459"/>
      <c r="BE15" s="459"/>
      <c r="BF15" s="459"/>
      <c r="BG15" s="459"/>
      <c r="BH15" s="459"/>
      <c r="BI15" s="459"/>
      <c r="BJ15" s="459"/>
      <c r="BK15" s="459"/>
      <c r="BL15" s="459"/>
      <c r="BM15" s="460"/>
      <c r="BN15" s="461">
        <v>1703648</v>
      </c>
      <c r="BO15" s="462"/>
      <c r="BP15" s="462"/>
      <c r="BQ15" s="462"/>
      <c r="BR15" s="462"/>
      <c r="BS15" s="462"/>
      <c r="BT15" s="462"/>
      <c r="BU15" s="463"/>
      <c r="BV15" s="461">
        <v>1626001</v>
      </c>
      <c r="BW15" s="462"/>
      <c r="BX15" s="462"/>
      <c r="BY15" s="462"/>
      <c r="BZ15" s="462"/>
      <c r="CA15" s="462"/>
      <c r="CB15" s="462"/>
      <c r="CC15" s="463"/>
      <c r="CD15" s="532" t="s">
        <v>148</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149</v>
      </c>
      <c r="M16" s="507"/>
      <c r="N16" s="507"/>
      <c r="O16" s="507"/>
      <c r="P16" s="507"/>
      <c r="Q16" s="508"/>
      <c r="R16" s="509" t="s">
        <v>150</v>
      </c>
      <c r="S16" s="510"/>
      <c r="T16" s="510"/>
      <c r="U16" s="510"/>
      <c r="V16" s="511"/>
      <c r="W16" s="523"/>
      <c r="X16" s="421"/>
      <c r="Y16" s="421"/>
      <c r="Z16" s="421"/>
      <c r="AA16" s="421"/>
      <c r="AB16" s="422"/>
      <c r="AC16" s="512">
        <v>19.600000000000001</v>
      </c>
      <c r="AD16" s="513"/>
      <c r="AE16" s="513"/>
      <c r="AF16" s="513"/>
      <c r="AG16" s="514"/>
      <c r="AH16" s="512">
        <v>19.399999999999999</v>
      </c>
      <c r="AI16" s="513"/>
      <c r="AJ16" s="513"/>
      <c r="AK16" s="513"/>
      <c r="AL16" s="515"/>
      <c r="AM16" s="489"/>
      <c r="AN16" s="389"/>
      <c r="AO16" s="389"/>
      <c r="AP16" s="389"/>
      <c r="AQ16" s="389"/>
      <c r="AR16" s="389"/>
      <c r="AS16" s="389"/>
      <c r="AT16" s="390"/>
      <c r="AU16" s="490"/>
      <c r="AV16" s="491"/>
      <c r="AW16" s="491"/>
      <c r="AX16" s="491"/>
      <c r="AY16" s="446" t="s">
        <v>151</v>
      </c>
      <c r="AZ16" s="447"/>
      <c r="BA16" s="447"/>
      <c r="BB16" s="447"/>
      <c r="BC16" s="447"/>
      <c r="BD16" s="447"/>
      <c r="BE16" s="447"/>
      <c r="BF16" s="447"/>
      <c r="BG16" s="447"/>
      <c r="BH16" s="447"/>
      <c r="BI16" s="447"/>
      <c r="BJ16" s="447"/>
      <c r="BK16" s="447"/>
      <c r="BL16" s="447"/>
      <c r="BM16" s="448"/>
      <c r="BN16" s="432">
        <v>6517146</v>
      </c>
      <c r="BO16" s="433"/>
      <c r="BP16" s="433"/>
      <c r="BQ16" s="433"/>
      <c r="BR16" s="433"/>
      <c r="BS16" s="433"/>
      <c r="BT16" s="433"/>
      <c r="BU16" s="434"/>
      <c r="BV16" s="432">
        <v>6606092</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152</v>
      </c>
      <c r="N17" s="526"/>
      <c r="O17" s="526"/>
      <c r="P17" s="526"/>
      <c r="Q17" s="527"/>
      <c r="R17" s="509" t="s">
        <v>153</v>
      </c>
      <c r="S17" s="510"/>
      <c r="T17" s="510"/>
      <c r="U17" s="510"/>
      <c r="V17" s="511"/>
      <c r="W17" s="522" t="s">
        <v>154</v>
      </c>
      <c r="X17" s="418"/>
      <c r="Y17" s="418"/>
      <c r="Z17" s="418"/>
      <c r="AA17" s="418"/>
      <c r="AB17" s="419"/>
      <c r="AC17" s="385">
        <v>4641</v>
      </c>
      <c r="AD17" s="386"/>
      <c r="AE17" s="386"/>
      <c r="AF17" s="386"/>
      <c r="AG17" s="387"/>
      <c r="AH17" s="385">
        <v>4753</v>
      </c>
      <c r="AI17" s="386"/>
      <c r="AJ17" s="386"/>
      <c r="AK17" s="386"/>
      <c r="AL17" s="445"/>
      <c r="AM17" s="489"/>
      <c r="AN17" s="389"/>
      <c r="AO17" s="389"/>
      <c r="AP17" s="389"/>
      <c r="AQ17" s="389"/>
      <c r="AR17" s="389"/>
      <c r="AS17" s="389"/>
      <c r="AT17" s="390"/>
      <c r="AU17" s="490"/>
      <c r="AV17" s="491"/>
      <c r="AW17" s="491"/>
      <c r="AX17" s="491"/>
      <c r="AY17" s="446" t="s">
        <v>155</v>
      </c>
      <c r="AZ17" s="447"/>
      <c r="BA17" s="447"/>
      <c r="BB17" s="447"/>
      <c r="BC17" s="447"/>
      <c r="BD17" s="447"/>
      <c r="BE17" s="447"/>
      <c r="BF17" s="447"/>
      <c r="BG17" s="447"/>
      <c r="BH17" s="447"/>
      <c r="BI17" s="447"/>
      <c r="BJ17" s="447"/>
      <c r="BK17" s="447"/>
      <c r="BL17" s="447"/>
      <c r="BM17" s="448"/>
      <c r="BN17" s="432">
        <v>2124359</v>
      </c>
      <c r="BO17" s="433"/>
      <c r="BP17" s="433"/>
      <c r="BQ17" s="433"/>
      <c r="BR17" s="433"/>
      <c r="BS17" s="433"/>
      <c r="BT17" s="433"/>
      <c r="BU17" s="434"/>
      <c r="BV17" s="432">
        <v>2021820</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156</v>
      </c>
      <c r="C18" s="483"/>
      <c r="D18" s="483"/>
      <c r="E18" s="484"/>
      <c r="F18" s="484"/>
      <c r="G18" s="484"/>
      <c r="H18" s="484"/>
      <c r="I18" s="484"/>
      <c r="J18" s="484"/>
      <c r="K18" s="484"/>
      <c r="L18" s="485">
        <v>189.83</v>
      </c>
      <c r="M18" s="485"/>
      <c r="N18" s="485"/>
      <c r="O18" s="485"/>
      <c r="P18" s="485"/>
      <c r="Q18" s="485"/>
      <c r="R18" s="486"/>
      <c r="S18" s="486"/>
      <c r="T18" s="486"/>
      <c r="U18" s="486"/>
      <c r="V18" s="487"/>
      <c r="W18" s="503"/>
      <c r="X18" s="504"/>
      <c r="Y18" s="504"/>
      <c r="Z18" s="504"/>
      <c r="AA18" s="504"/>
      <c r="AB18" s="528"/>
      <c r="AC18" s="402">
        <v>56.5</v>
      </c>
      <c r="AD18" s="403"/>
      <c r="AE18" s="403"/>
      <c r="AF18" s="403"/>
      <c r="AG18" s="488"/>
      <c r="AH18" s="402">
        <v>54.7</v>
      </c>
      <c r="AI18" s="403"/>
      <c r="AJ18" s="403"/>
      <c r="AK18" s="403"/>
      <c r="AL18" s="404"/>
      <c r="AM18" s="489"/>
      <c r="AN18" s="389"/>
      <c r="AO18" s="389"/>
      <c r="AP18" s="389"/>
      <c r="AQ18" s="389"/>
      <c r="AR18" s="389"/>
      <c r="AS18" s="389"/>
      <c r="AT18" s="390"/>
      <c r="AU18" s="490"/>
      <c r="AV18" s="491"/>
      <c r="AW18" s="491"/>
      <c r="AX18" s="491"/>
      <c r="AY18" s="446" t="s">
        <v>157</v>
      </c>
      <c r="AZ18" s="447"/>
      <c r="BA18" s="447"/>
      <c r="BB18" s="447"/>
      <c r="BC18" s="447"/>
      <c r="BD18" s="447"/>
      <c r="BE18" s="447"/>
      <c r="BF18" s="447"/>
      <c r="BG18" s="447"/>
      <c r="BH18" s="447"/>
      <c r="BI18" s="447"/>
      <c r="BJ18" s="447"/>
      <c r="BK18" s="447"/>
      <c r="BL18" s="447"/>
      <c r="BM18" s="448"/>
      <c r="BN18" s="432">
        <v>6532431</v>
      </c>
      <c r="BO18" s="433"/>
      <c r="BP18" s="433"/>
      <c r="BQ18" s="433"/>
      <c r="BR18" s="433"/>
      <c r="BS18" s="433"/>
      <c r="BT18" s="433"/>
      <c r="BU18" s="434"/>
      <c r="BV18" s="432">
        <v>6518065</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158</v>
      </c>
      <c r="C19" s="483"/>
      <c r="D19" s="483"/>
      <c r="E19" s="484"/>
      <c r="F19" s="484"/>
      <c r="G19" s="484"/>
      <c r="H19" s="484"/>
      <c r="I19" s="484"/>
      <c r="J19" s="484"/>
      <c r="K19" s="484"/>
      <c r="L19" s="492">
        <v>81</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159</v>
      </c>
      <c r="AZ19" s="447"/>
      <c r="BA19" s="447"/>
      <c r="BB19" s="447"/>
      <c r="BC19" s="447"/>
      <c r="BD19" s="447"/>
      <c r="BE19" s="447"/>
      <c r="BF19" s="447"/>
      <c r="BG19" s="447"/>
      <c r="BH19" s="447"/>
      <c r="BI19" s="447"/>
      <c r="BJ19" s="447"/>
      <c r="BK19" s="447"/>
      <c r="BL19" s="447"/>
      <c r="BM19" s="448"/>
      <c r="BN19" s="432">
        <v>8340916</v>
      </c>
      <c r="BO19" s="433"/>
      <c r="BP19" s="433"/>
      <c r="BQ19" s="433"/>
      <c r="BR19" s="433"/>
      <c r="BS19" s="433"/>
      <c r="BT19" s="433"/>
      <c r="BU19" s="434"/>
      <c r="BV19" s="432">
        <v>8749064</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160</v>
      </c>
      <c r="C20" s="483"/>
      <c r="D20" s="483"/>
      <c r="E20" s="484"/>
      <c r="F20" s="484"/>
      <c r="G20" s="484"/>
      <c r="H20" s="484"/>
      <c r="I20" s="484"/>
      <c r="J20" s="484"/>
      <c r="K20" s="484"/>
      <c r="L20" s="492">
        <v>5247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161</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162</v>
      </c>
      <c r="C22" s="409"/>
      <c r="D22" s="410"/>
      <c r="E22" s="417" t="s">
        <v>1</v>
      </c>
      <c r="F22" s="418"/>
      <c r="G22" s="418"/>
      <c r="H22" s="418"/>
      <c r="I22" s="418"/>
      <c r="J22" s="418"/>
      <c r="K22" s="419"/>
      <c r="L22" s="417" t="s">
        <v>163</v>
      </c>
      <c r="M22" s="418"/>
      <c r="N22" s="418"/>
      <c r="O22" s="418"/>
      <c r="P22" s="419"/>
      <c r="Q22" s="423" t="s">
        <v>164</v>
      </c>
      <c r="R22" s="424"/>
      <c r="S22" s="424"/>
      <c r="T22" s="424"/>
      <c r="U22" s="424"/>
      <c r="V22" s="425"/>
      <c r="W22" s="474" t="s">
        <v>165</v>
      </c>
      <c r="X22" s="409"/>
      <c r="Y22" s="410"/>
      <c r="Z22" s="417" t="s">
        <v>1</v>
      </c>
      <c r="AA22" s="418"/>
      <c r="AB22" s="418"/>
      <c r="AC22" s="418"/>
      <c r="AD22" s="418"/>
      <c r="AE22" s="418"/>
      <c r="AF22" s="418"/>
      <c r="AG22" s="419"/>
      <c r="AH22" s="435" t="s">
        <v>166</v>
      </c>
      <c r="AI22" s="418"/>
      <c r="AJ22" s="418"/>
      <c r="AK22" s="418"/>
      <c r="AL22" s="419"/>
      <c r="AM22" s="435" t="s">
        <v>167</v>
      </c>
      <c r="AN22" s="436"/>
      <c r="AO22" s="436"/>
      <c r="AP22" s="436"/>
      <c r="AQ22" s="436"/>
      <c r="AR22" s="437"/>
      <c r="AS22" s="423" t="s">
        <v>164</v>
      </c>
      <c r="AT22" s="424"/>
      <c r="AU22" s="424"/>
      <c r="AV22" s="424"/>
      <c r="AW22" s="424"/>
      <c r="AX22" s="441"/>
      <c r="AY22" s="458" t="s">
        <v>168</v>
      </c>
      <c r="AZ22" s="459"/>
      <c r="BA22" s="459"/>
      <c r="BB22" s="459"/>
      <c r="BC22" s="459"/>
      <c r="BD22" s="459"/>
      <c r="BE22" s="459"/>
      <c r="BF22" s="459"/>
      <c r="BG22" s="459"/>
      <c r="BH22" s="459"/>
      <c r="BI22" s="459"/>
      <c r="BJ22" s="459"/>
      <c r="BK22" s="459"/>
      <c r="BL22" s="459"/>
      <c r="BM22" s="460"/>
      <c r="BN22" s="461">
        <v>8336649</v>
      </c>
      <c r="BO22" s="462"/>
      <c r="BP22" s="462"/>
      <c r="BQ22" s="462"/>
      <c r="BR22" s="462"/>
      <c r="BS22" s="462"/>
      <c r="BT22" s="462"/>
      <c r="BU22" s="463"/>
      <c r="BV22" s="461">
        <v>8932820</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169</v>
      </c>
      <c r="AZ23" s="447"/>
      <c r="BA23" s="447"/>
      <c r="BB23" s="447"/>
      <c r="BC23" s="447"/>
      <c r="BD23" s="447"/>
      <c r="BE23" s="447"/>
      <c r="BF23" s="447"/>
      <c r="BG23" s="447"/>
      <c r="BH23" s="447"/>
      <c r="BI23" s="447"/>
      <c r="BJ23" s="447"/>
      <c r="BK23" s="447"/>
      <c r="BL23" s="447"/>
      <c r="BM23" s="448"/>
      <c r="BN23" s="432">
        <v>5871637</v>
      </c>
      <c r="BO23" s="433"/>
      <c r="BP23" s="433"/>
      <c r="BQ23" s="433"/>
      <c r="BR23" s="433"/>
      <c r="BS23" s="433"/>
      <c r="BT23" s="433"/>
      <c r="BU23" s="434"/>
      <c r="BV23" s="432">
        <v>6116141</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170</v>
      </c>
      <c r="F24" s="389"/>
      <c r="G24" s="389"/>
      <c r="H24" s="389"/>
      <c r="I24" s="389"/>
      <c r="J24" s="389"/>
      <c r="K24" s="390"/>
      <c r="L24" s="385">
        <v>1</v>
      </c>
      <c r="M24" s="386"/>
      <c r="N24" s="386"/>
      <c r="O24" s="386"/>
      <c r="P24" s="387"/>
      <c r="Q24" s="385">
        <v>8100</v>
      </c>
      <c r="R24" s="386"/>
      <c r="S24" s="386"/>
      <c r="T24" s="386"/>
      <c r="U24" s="386"/>
      <c r="V24" s="387"/>
      <c r="W24" s="475"/>
      <c r="X24" s="412"/>
      <c r="Y24" s="413"/>
      <c r="Z24" s="388" t="s">
        <v>171</v>
      </c>
      <c r="AA24" s="389"/>
      <c r="AB24" s="389"/>
      <c r="AC24" s="389"/>
      <c r="AD24" s="389"/>
      <c r="AE24" s="389"/>
      <c r="AF24" s="389"/>
      <c r="AG24" s="390"/>
      <c r="AH24" s="385">
        <v>190</v>
      </c>
      <c r="AI24" s="386"/>
      <c r="AJ24" s="386"/>
      <c r="AK24" s="386"/>
      <c r="AL24" s="387"/>
      <c r="AM24" s="385">
        <v>568100</v>
      </c>
      <c r="AN24" s="386"/>
      <c r="AO24" s="386"/>
      <c r="AP24" s="386"/>
      <c r="AQ24" s="386"/>
      <c r="AR24" s="387"/>
      <c r="AS24" s="385">
        <v>2990</v>
      </c>
      <c r="AT24" s="386"/>
      <c r="AU24" s="386"/>
      <c r="AV24" s="386"/>
      <c r="AW24" s="386"/>
      <c r="AX24" s="445"/>
      <c r="AY24" s="405" t="s">
        <v>172</v>
      </c>
      <c r="AZ24" s="406"/>
      <c r="BA24" s="406"/>
      <c r="BB24" s="406"/>
      <c r="BC24" s="406"/>
      <c r="BD24" s="406"/>
      <c r="BE24" s="406"/>
      <c r="BF24" s="406"/>
      <c r="BG24" s="406"/>
      <c r="BH24" s="406"/>
      <c r="BI24" s="406"/>
      <c r="BJ24" s="406"/>
      <c r="BK24" s="406"/>
      <c r="BL24" s="406"/>
      <c r="BM24" s="407"/>
      <c r="BN24" s="432">
        <v>5265164</v>
      </c>
      <c r="BO24" s="433"/>
      <c r="BP24" s="433"/>
      <c r="BQ24" s="433"/>
      <c r="BR24" s="433"/>
      <c r="BS24" s="433"/>
      <c r="BT24" s="433"/>
      <c r="BU24" s="434"/>
      <c r="BV24" s="432">
        <v>5482219</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173</v>
      </c>
      <c r="F25" s="389"/>
      <c r="G25" s="389"/>
      <c r="H25" s="389"/>
      <c r="I25" s="389"/>
      <c r="J25" s="389"/>
      <c r="K25" s="390"/>
      <c r="L25" s="385">
        <v>1</v>
      </c>
      <c r="M25" s="386"/>
      <c r="N25" s="386"/>
      <c r="O25" s="386"/>
      <c r="P25" s="387"/>
      <c r="Q25" s="385">
        <v>6480</v>
      </c>
      <c r="R25" s="386"/>
      <c r="S25" s="386"/>
      <c r="T25" s="386"/>
      <c r="U25" s="386"/>
      <c r="V25" s="387"/>
      <c r="W25" s="475"/>
      <c r="X25" s="412"/>
      <c r="Y25" s="413"/>
      <c r="Z25" s="388" t="s">
        <v>174</v>
      </c>
      <c r="AA25" s="389"/>
      <c r="AB25" s="389"/>
      <c r="AC25" s="389"/>
      <c r="AD25" s="389"/>
      <c r="AE25" s="389"/>
      <c r="AF25" s="389"/>
      <c r="AG25" s="390"/>
      <c r="AH25" s="385" t="s">
        <v>130</v>
      </c>
      <c r="AI25" s="386"/>
      <c r="AJ25" s="386"/>
      <c r="AK25" s="386"/>
      <c r="AL25" s="387"/>
      <c r="AM25" s="385" t="s">
        <v>138</v>
      </c>
      <c r="AN25" s="386"/>
      <c r="AO25" s="386"/>
      <c r="AP25" s="386"/>
      <c r="AQ25" s="386"/>
      <c r="AR25" s="387"/>
      <c r="AS25" s="385" t="s">
        <v>138</v>
      </c>
      <c r="AT25" s="386"/>
      <c r="AU25" s="386"/>
      <c r="AV25" s="386"/>
      <c r="AW25" s="386"/>
      <c r="AX25" s="445"/>
      <c r="AY25" s="458" t="s">
        <v>175</v>
      </c>
      <c r="AZ25" s="459"/>
      <c r="BA25" s="459"/>
      <c r="BB25" s="459"/>
      <c r="BC25" s="459"/>
      <c r="BD25" s="459"/>
      <c r="BE25" s="459"/>
      <c r="BF25" s="459"/>
      <c r="BG25" s="459"/>
      <c r="BH25" s="459"/>
      <c r="BI25" s="459"/>
      <c r="BJ25" s="459"/>
      <c r="BK25" s="459"/>
      <c r="BL25" s="459"/>
      <c r="BM25" s="460"/>
      <c r="BN25" s="461">
        <v>682276</v>
      </c>
      <c r="BO25" s="462"/>
      <c r="BP25" s="462"/>
      <c r="BQ25" s="462"/>
      <c r="BR25" s="462"/>
      <c r="BS25" s="462"/>
      <c r="BT25" s="462"/>
      <c r="BU25" s="463"/>
      <c r="BV25" s="461">
        <v>526708</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176</v>
      </c>
      <c r="F26" s="389"/>
      <c r="G26" s="389"/>
      <c r="H26" s="389"/>
      <c r="I26" s="389"/>
      <c r="J26" s="389"/>
      <c r="K26" s="390"/>
      <c r="L26" s="385">
        <v>1</v>
      </c>
      <c r="M26" s="386"/>
      <c r="N26" s="386"/>
      <c r="O26" s="386"/>
      <c r="P26" s="387"/>
      <c r="Q26" s="385">
        <v>6080</v>
      </c>
      <c r="R26" s="386"/>
      <c r="S26" s="386"/>
      <c r="T26" s="386"/>
      <c r="U26" s="386"/>
      <c r="V26" s="387"/>
      <c r="W26" s="475"/>
      <c r="X26" s="412"/>
      <c r="Y26" s="413"/>
      <c r="Z26" s="388" t="s">
        <v>177</v>
      </c>
      <c r="AA26" s="443"/>
      <c r="AB26" s="443"/>
      <c r="AC26" s="443"/>
      <c r="AD26" s="443"/>
      <c r="AE26" s="443"/>
      <c r="AF26" s="443"/>
      <c r="AG26" s="444"/>
      <c r="AH26" s="385">
        <v>8</v>
      </c>
      <c r="AI26" s="386"/>
      <c r="AJ26" s="386"/>
      <c r="AK26" s="386"/>
      <c r="AL26" s="387"/>
      <c r="AM26" s="385">
        <v>25928</v>
      </c>
      <c r="AN26" s="386"/>
      <c r="AO26" s="386"/>
      <c r="AP26" s="386"/>
      <c r="AQ26" s="386"/>
      <c r="AR26" s="387"/>
      <c r="AS26" s="385">
        <v>3241</v>
      </c>
      <c r="AT26" s="386"/>
      <c r="AU26" s="386"/>
      <c r="AV26" s="386"/>
      <c r="AW26" s="386"/>
      <c r="AX26" s="445"/>
      <c r="AY26" s="472" t="s">
        <v>178</v>
      </c>
      <c r="AZ26" s="392"/>
      <c r="BA26" s="392"/>
      <c r="BB26" s="392"/>
      <c r="BC26" s="392"/>
      <c r="BD26" s="392"/>
      <c r="BE26" s="392"/>
      <c r="BF26" s="392"/>
      <c r="BG26" s="392"/>
      <c r="BH26" s="392"/>
      <c r="BI26" s="392"/>
      <c r="BJ26" s="392"/>
      <c r="BK26" s="392"/>
      <c r="BL26" s="392"/>
      <c r="BM26" s="473"/>
      <c r="BN26" s="432" t="s">
        <v>179</v>
      </c>
      <c r="BO26" s="433"/>
      <c r="BP26" s="433"/>
      <c r="BQ26" s="433"/>
      <c r="BR26" s="433"/>
      <c r="BS26" s="433"/>
      <c r="BT26" s="433"/>
      <c r="BU26" s="434"/>
      <c r="BV26" s="432" t="s">
        <v>129</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180</v>
      </c>
      <c r="F27" s="389"/>
      <c r="G27" s="389"/>
      <c r="H27" s="389"/>
      <c r="I27" s="389"/>
      <c r="J27" s="389"/>
      <c r="K27" s="390"/>
      <c r="L27" s="385">
        <v>1</v>
      </c>
      <c r="M27" s="386"/>
      <c r="N27" s="386"/>
      <c r="O27" s="386"/>
      <c r="P27" s="387"/>
      <c r="Q27" s="385">
        <v>3160</v>
      </c>
      <c r="R27" s="386"/>
      <c r="S27" s="386"/>
      <c r="T27" s="386"/>
      <c r="U27" s="386"/>
      <c r="V27" s="387"/>
      <c r="W27" s="475"/>
      <c r="X27" s="412"/>
      <c r="Y27" s="413"/>
      <c r="Z27" s="388" t="s">
        <v>181</v>
      </c>
      <c r="AA27" s="389"/>
      <c r="AB27" s="389"/>
      <c r="AC27" s="389"/>
      <c r="AD27" s="389"/>
      <c r="AE27" s="389"/>
      <c r="AF27" s="389"/>
      <c r="AG27" s="390"/>
      <c r="AH27" s="385" t="s">
        <v>138</v>
      </c>
      <c r="AI27" s="386"/>
      <c r="AJ27" s="386"/>
      <c r="AK27" s="386"/>
      <c r="AL27" s="387"/>
      <c r="AM27" s="385" t="s">
        <v>130</v>
      </c>
      <c r="AN27" s="386"/>
      <c r="AO27" s="386"/>
      <c r="AP27" s="386"/>
      <c r="AQ27" s="386"/>
      <c r="AR27" s="387"/>
      <c r="AS27" s="385" t="s">
        <v>130</v>
      </c>
      <c r="AT27" s="386"/>
      <c r="AU27" s="386"/>
      <c r="AV27" s="386"/>
      <c r="AW27" s="386"/>
      <c r="AX27" s="445"/>
      <c r="AY27" s="469" t="s">
        <v>182</v>
      </c>
      <c r="AZ27" s="470"/>
      <c r="BA27" s="470"/>
      <c r="BB27" s="470"/>
      <c r="BC27" s="470"/>
      <c r="BD27" s="470"/>
      <c r="BE27" s="470"/>
      <c r="BF27" s="470"/>
      <c r="BG27" s="470"/>
      <c r="BH27" s="470"/>
      <c r="BI27" s="470"/>
      <c r="BJ27" s="470"/>
      <c r="BK27" s="470"/>
      <c r="BL27" s="470"/>
      <c r="BM27" s="471"/>
      <c r="BN27" s="466">
        <v>335368</v>
      </c>
      <c r="BO27" s="467"/>
      <c r="BP27" s="467"/>
      <c r="BQ27" s="467"/>
      <c r="BR27" s="467"/>
      <c r="BS27" s="467"/>
      <c r="BT27" s="467"/>
      <c r="BU27" s="468"/>
      <c r="BV27" s="466">
        <v>335102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183</v>
      </c>
      <c r="F28" s="389"/>
      <c r="G28" s="389"/>
      <c r="H28" s="389"/>
      <c r="I28" s="389"/>
      <c r="J28" s="389"/>
      <c r="K28" s="390"/>
      <c r="L28" s="385">
        <v>1</v>
      </c>
      <c r="M28" s="386"/>
      <c r="N28" s="386"/>
      <c r="O28" s="386"/>
      <c r="P28" s="387"/>
      <c r="Q28" s="385">
        <v>2350</v>
      </c>
      <c r="R28" s="386"/>
      <c r="S28" s="386"/>
      <c r="T28" s="386"/>
      <c r="U28" s="386"/>
      <c r="V28" s="387"/>
      <c r="W28" s="475"/>
      <c r="X28" s="412"/>
      <c r="Y28" s="413"/>
      <c r="Z28" s="388" t="s">
        <v>184</v>
      </c>
      <c r="AA28" s="389"/>
      <c r="AB28" s="389"/>
      <c r="AC28" s="389"/>
      <c r="AD28" s="389"/>
      <c r="AE28" s="389"/>
      <c r="AF28" s="389"/>
      <c r="AG28" s="390"/>
      <c r="AH28" s="385" t="s">
        <v>129</v>
      </c>
      <c r="AI28" s="386"/>
      <c r="AJ28" s="386"/>
      <c r="AK28" s="386"/>
      <c r="AL28" s="387"/>
      <c r="AM28" s="385" t="s">
        <v>138</v>
      </c>
      <c r="AN28" s="386"/>
      <c r="AO28" s="386"/>
      <c r="AP28" s="386"/>
      <c r="AQ28" s="386"/>
      <c r="AR28" s="387"/>
      <c r="AS28" s="385" t="s">
        <v>130</v>
      </c>
      <c r="AT28" s="386"/>
      <c r="AU28" s="386"/>
      <c r="AV28" s="386"/>
      <c r="AW28" s="386"/>
      <c r="AX28" s="445"/>
      <c r="AY28" s="449" t="s">
        <v>185</v>
      </c>
      <c r="AZ28" s="450"/>
      <c r="BA28" s="450"/>
      <c r="BB28" s="451"/>
      <c r="BC28" s="458" t="s">
        <v>48</v>
      </c>
      <c r="BD28" s="459"/>
      <c r="BE28" s="459"/>
      <c r="BF28" s="459"/>
      <c r="BG28" s="459"/>
      <c r="BH28" s="459"/>
      <c r="BI28" s="459"/>
      <c r="BJ28" s="459"/>
      <c r="BK28" s="459"/>
      <c r="BL28" s="459"/>
      <c r="BM28" s="460"/>
      <c r="BN28" s="461">
        <v>1837586</v>
      </c>
      <c r="BO28" s="462"/>
      <c r="BP28" s="462"/>
      <c r="BQ28" s="462"/>
      <c r="BR28" s="462"/>
      <c r="BS28" s="462"/>
      <c r="BT28" s="462"/>
      <c r="BU28" s="463"/>
      <c r="BV28" s="461">
        <v>1772727</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186</v>
      </c>
      <c r="F29" s="389"/>
      <c r="G29" s="389"/>
      <c r="H29" s="389"/>
      <c r="I29" s="389"/>
      <c r="J29" s="389"/>
      <c r="K29" s="390"/>
      <c r="L29" s="385">
        <v>14</v>
      </c>
      <c r="M29" s="386"/>
      <c r="N29" s="386"/>
      <c r="O29" s="386"/>
      <c r="P29" s="387"/>
      <c r="Q29" s="385">
        <v>2228</v>
      </c>
      <c r="R29" s="386"/>
      <c r="S29" s="386"/>
      <c r="T29" s="386"/>
      <c r="U29" s="386"/>
      <c r="V29" s="387"/>
      <c r="W29" s="476"/>
      <c r="X29" s="477"/>
      <c r="Y29" s="478"/>
      <c r="Z29" s="388" t="s">
        <v>187</v>
      </c>
      <c r="AA29" s="389"/>
      <c r="AB29" s="389"/>
      <c r="AC29" s="389"/>
      <c r="AD29" s="389"/>
      <c r="AE29" s="389"/>
      <c r="AF29" s="389"/>
      <c r="AG29" s="390"/>
      <c r="AH29" s="385">
        <v>190</v>
      </c>
      <c r="AI29" s="386"/>
      <c r="AJ29" s="386"/>
      <c r="AK29" s="386"/>
      <c r="AL29" s="387"/>
      <c r="AM29" s="385">
        <v>568100</v>
      </c>
      <c r="AN29" s="386"/>
      <c r="AO29" s="386"/>
      <c r="AP29" s="386"/>
      <c r="AQ29" s="386"/>
      <c r="AR29" s="387"/>
      <c r="AS29" s="385">
        <v>2990</v>
      </c>
      <c r="AT29" s="386"/>
      <c r="AU29" s="386"/>
      <c r="AV29" s="386"/>
      <c r="AW29" s="386"/>
      <c r="AX29" s="445"/>
      <c r="AY29" s="452"/>
      <c r="AZ29" s="453"/>
      <c r="BA29" s="453"/>
      <c r="BB29" s="454"/>
      <c r="BC29" s="446" t="s">
        <v>188</v>
      </c>
      <c r="BD29" s="447"/>
      <c r="BE29" s="447"/>
      <c r="BF29" s="447"/>
      <c r="BG29" s="447"/>
      <c r="BH29" s="447"/>
      <c r="BI29" s="447"/>
      <c r="BJ29" s="447"/>
      <c r="BK29" s="447"/>
      <c r="BL29" s="447"/>
      <c r="BM29" s="448"/>
      <c r="BN29" s="432">
        <v>764115</v>
      </c>
      <c r="BO29" s="433"/>
      <c r="BP29" s="433"/>
      <c r="BQ29" s="433"/>
      <c r="BR29" s="433"/>
      <c r="BS29" s="433"/>
      <c r="BT29" s="433"/>
      <c r="BU29" s="434"/>
      <c r="BV29" s="432">
        <v>761968</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189</v>
      </c>
      <c r="X30" s="400"/>
      <c r="Y30" s="400"/>
      <c r="Z30" s="400"/>
      <c r="AA30" s="400"/>
      <c r="AB30" s="400"/>
      <c r="AC30" s="400"/>
      <c r="AD30" s="400"/>
      <c r="AE30" s="400"/>
      <c r="AF30" s="400"/>
      <c r="AG30" s="401"/>
      <c r="AH30" s="402">
        <v>92.5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50</v>
      </c>
      <c r="BD30" s="406"/>
      <c r="BE30" s="406"/>
      <c r="BF30" s="406"/>
      <c r="BG30" s="406"/>
      <c r="BH30" s="406"/>
      <c r="BI30" s="406"/>
      <c r="BJ30" s="406"/>
      <c r="BK30" s="406"/>
      <c r="BL30" s="406"/>
      <c r="BM30" s="407"/>
      <c r="BN30" s="466">
        <v>3706466</v>
      </c>
      <c r="BO30" s="467"/>
      <c r="BP30" s="467"/>
      <c r="BQ30" s="467"/>
      <c r="BR30" s="467"/>
      <c r="BS30" s="467"/>
      <c r="BT30" s="467"/>
      <c r="BU30" s="468"/>
      <c r="BV30" s="466">
        <v>3910871</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190</v>
      </c>
      <c r="D32" s="391"/>
      <c r="E32" s="391"/>
      <c r="F32" s="391"/>
      <c r="G32" s="391"/>
      <c r="H32" s="391"/>
      <c r="I32" s="391"/>
      <c r="J32" s="391"/>
      <c r="K32" s="391"/>
      <c r="L32" s="391"/>
      <c r="M32" s="391"/>
      <c r="N32" s="391"/>
      <c r="O32" s="391"/>
      <c r="P32" s="391"/>
      <c r="Q32" s="391"/>
      <c r="R32" s="391"/>
      <c r="S32" s="391"/>
      <c r="U32" s="392" t="s">
        <v>191</v>
      </c>
      <c r="V32" s="392"/>
      <c r="W32" s="392"/>
      <c r="X32" s="392"/>
      <c r="Y32" s="392"/>
      <c r="Z32" s="392"/>
      <c r="AA32" s="392"/>
      <c r="AB32" s="392"/>
      <c r="AC32" s="392"/>
      <c r="AD32" s="392"/>
      <c r="AE32" s="392"/>
      <c r="AF32" s="392"/>
      <c r="AG32" s="392"/>
      <c r="AH32" s="392"/>
      <c r="AI32" s="392"/>
      <c r="AJ32" s="392"/>
      <c r="AK32" s="392"/>
      <c r="AM32" s="392" t="s">
        <v>192</v>
      </c>
      <c r="AN32" s="392"/>
      <c r="AO32" s="392"/>
      <c r="AP32" s="392"/>
      <c r="AQ32" s="392"/>
      <c r="AR32" s="392"/>
      <c r="AS32" s="392"/>
      <c r="AT32" s="392"/>
      <c r="AU32" s="392"/>
      <c r="AV32" s="392"/>
      <c r="AW32" s="392"/>
      <c r="AX32" s="392"/>
      <c r="AY32" s="392"/>
      <c r="AZ32" s="392"/>
      <c r="BA32" s="392"/>
      <c r="BB32" s="392"/>
      <c r="BC32" s="392"/>
      <c r="BE32" s="392" t="s">
        <v>193</v>
      </c>
      <c r="BF32" s="392"/>
      <c r="BG32" s="392"/>
      <c r="BH32" s="392"/>
      <c r="BI32" s="392"/>
      <c r="BJ32" s="392"/>
      <c r="BK32" s="392"/>
      <c r="BL32" s="392"/>
      <c r="BM32" s="392"/>
      <c r="BN32" s="392"/>
      <c r="BO32" s="392"/>
      <c r="BP32" s="392"/>
      <c r="BQ32" s="392"/>
      <c r="BR32" s="392"/>
      <c r="BS32" s="392"/>
      <c r="BT32" s="392"/>
      <c r="BU32" s="392"/>
      <c r="BW32" s="392" t="s">
        <v>194</v>
      </c>
      <c r="BX32" s="392"/>
      <c r="BY32" s="392"/>
      <c r="BZ32" s="392"/>
      <c r="CA32" s="392"/>
      <c r="CB32" s="392"/>
      <c r="CC32" s="392"/>
      <c r="CD32" s="392"/>
      <c r="CE32" s="392"/>
      <c r="CF32" s="392"/>
      <c r="CG32" s="392"/>
      <c r="CH32" s="392"/>
      <c r="CI32" s="392"/>
      <c r="CJ32" s="392"/>
      <c r="CK32" s="392"/>
      <c r="CL32" s="392"/>
      <c r="CM32" s="392"/>
      <c r="CO32" s="392" t="s">
        <v>195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196</v>
      </c>
      <c r="D33" s="384"/>
      <c r="E33" s="383" t="s">
        <v>197</v>
      </c>
      <c r="F33" s="383"/>
      <c r="G33" s="383"/>
      <c r="H33" s="383"/>
      <c r="I33" s="383"/>
      <c r="J33" s="383"/>
      <c r="K33" s="383"/>
      <c r="L33" s="383"/>
      <c r="M33" s="383"/>
      <c r="N33" s="383"/>
      <c r="O33" s="383"/>
      <c r="P33" s="383"/>
      <c r="Q33" s="383"/>
      <c r="R33" s="383"/>
      <c r="S33" s="383"/>
      <c r="T33" s="200"/>
      <c r="U33" s="384" t="s">
        <v>198</v>
      </c>
      <c r="V33" s="384"/>
      <c r="W33" s="383" t="s">
        <v>199</v>
      </c>
      <c r="X33" s="383"/>
      <c r="Y33" s="383"/>
      <c r="Z33" s="383"/>
      <c r="AA33" s="383"/>
      <c r="AB33" s="383"/>
      <c r="AC33" s="383"/>
      <c r="AD33" s="383"/>
      <c r="AE33" s="383"/>
      <c r="AF33" s="383"/>
      <c r="AG33" s="383"/>
      <c r="AH33" s="383"/>
      <c r="AI33" s="383"/>
      <c r="AJ33" s="383"/>
      <c r="AK33" s="383"/>
      <c r="AL33" s="200"/>
      <c r="AM33" s="384" t="s">
        <v>196</v>
      </c>
      <c r="AN33" s="384"/>
      <c r="AO33" s="383" t="s">
        <v>197</v>
      </c>
      <c r="AP33" s="383"/>
      <c r="AQ33" s="383"/>
      <c r="AR33" s="383"/>
      <c r="AS33" s="383"/>
      <c r="AT33" s="383"/>
      <c r="AU33" s="383"/>
      <c r="AV33" s="383"/>
      <c r="AW33" s="383"/>
      <c r="AX33" s="383"/>
      <c r="AY33" s="383"/>
      <c r="AZ33" s="383"/>
      <c r="BA33" s="383"/>
      <c r="BB33" s="383"/>
      <c r="BC33" s="383"/>
      <c r="BD33" s="201"/>
      <c r="BE33" s="383" t="s">
        <v>200</v>
      </c>
      <c r="BF33" s="383"/>
      <c r="BG33" s="383" t="s">
        <v>201</v>
      </c>
      <c r="BH33" s="383"/>
      <c r="BI33" s="383"/>
      <c r="BJ33" s="383"/>
      <c r="BK33" s="383"/>
      <c r="BL33" s="383"/>
      <c r="BM33" s="383"/>
      <c r="BN33" s="383"/>
      <c r="BO33" s="383"/>
      <c r="BP33" s="383"/>
      <c r="BQ33" s="383"/>
      <c r="BR33" s="383"/>
      <c r="BS33" s="383"/>
      <c r="BT33" s="383"/>
      <c r="BU33" s="383"/>
      <c r="BV33" s="201"/>
      <c r="BW33" s="384" t="s">
        <v>200</v>
      </c>
      <c r="BX33" s="384"/>
      <c r="BY33" s="383" t="s">
        <v>202</v>
      </c>
      <c r="BZ33" s="383"/>
      <c r="CA33" s="383"/>
      <c r="CB33" s="383"/>
      <c r="CC33" s="383"/>
      <c r="CD33" s="383"/>
      <c r="CE33" s="383"/>
      <c r="CF33" s="383"/>
      <c r="CG33" s="383"/>
      <c r="CH33" s="383"/>
      <c r="CI33" s="383"/>
      <c r="CJ33" s="383"/>
      <c r="CK33" s="383"/>
      <c r="CL33" s="383"/>
      <c r="CM33" s="383"/>
      <c r="CN33" s="200"/>
      <c r="CO33" s="384" t="s">
        <v>198</v>
      </c>
      <c r="CP33" s="384"/>
      <c r="CQ33" s="383" t="s">
        <v>203</v>
      </c>
      <c r="CR33" s="383"/>
      <c r="CS33" s="383"/>
      <c r="CT33" s="383"/>
      <c r="CU33" s="383"/>
      <c r="CV33" s="383"/>
      <c r="CW33" s="383"/>
      <c r="CX33" s="383"/>
      <c r="CY33" s="383"/>
      <c r="CZ33" s="383"/>
      <c r="DA33" s="383"/>
      <c r="DB33" s="383"/>
      <c r="DC33" s="383"/>
      <c r="DD33" s="383"/>
      <c r="DE33" s="383"/>
      <c r="DF33" s="200"/>
      <c r="DG33" s="382" t="s">
        <v>204</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f>IF(BG34="","",MAX(C34:D43,U34:V43,AM34:AN43)+1)</f>
        <v>9</v>
      </c>
      <c r="BF34" s="380"/>
      <c r="BG34" s="381" t="str">
        <f>IF('各会計、関係団体の財政状況及び健全化判断比率'!B33="","",'各会計、関係団体の財政状況及び健全化判断比率'!B33)</f>
        <v>農業集落排水事業特別会計</v>
      </c>
      <c r="BH34" s="381"/>
      <c r="BI34" s="381"/>
      <c r="BJ34" s="381"/>
      <c r="BK34" s="381"/>
      <c r="BL34" s="381"/>
      <c r="BM34" s="381"/>
      <c r="BN34" s="381"/>
      <c r="BO34" s="381"/>
      <c r="BP34" s="381"/>
      <c r="BQ34" s="381"/>
      <c r="BR34" s="381"/>
      <c r="BS34" s="381"/>
      <c r="BT34" s="381"/>
      <c r="BU34" s="381"/>
      <c r="BV34" s="175"/>
      <c r="BW34" s="380">
        <f>IF(BY34="","",MAX(C34:D43,U34:V43,AM34:AN43,BE34:BF43)+1)</f>
        <v>15</v>
      </c>
      <c r="BX34" s="380"/>
      <c r="BY34" s="381" t="str">
        <f>IF('各会計、関係団体の財政状況及び健全化判断比率'!B68="","",'各会計、関係団体の財政状況及び健全化判断比率'!B68)</f>
        <v>鳥取県町村総合事務組合</v>
      </c>
      <c r="BZ34" s="381"/>
      <c r="CA34" s="381"/>
      <c r="CB34" s="381"/>
      <c r="CC34" s="381"/>
      <c r="CD34" s="381"/>
      <c r="CE34" s="381"/>
      <c r="CF34" s="381"/>
      <c r="CG34" s="381"/>
      <c r="CH34" s="381"/>
      <c r="CI34" s="381"/>
      <c r="CJ34" s="381"/>
      <c r="CK34" s="381"/>
      <c r="CL34" s="381"/>
      <c r="CM34" s="381"/>
      <c r="CN34" s="175"/>
      <c r="CO34" s="380">
        <f>IF(CQ34="","",MAX(C34:D43,U34:V43,AM34:AN43,BE34:BF43,BW34:BX43)+1)</f>
        <v>19</v>
      </c>
      <c r="CP34" s="380"/>
      <c r="CQ34" s="381" t="str">
        <f>IF('各会計、関係団体の財政状況及び健全化判断比率'!BS7="","",'各会計、関係団体の財政状況及び健全化判断比率'!BS7)</f>
        <v>大山恵みの里公社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土地取得特別会計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国民健康保険診療所特別会計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10</v>
      </c>
      <c r="BF35" s="380"/>
      <c r="BG35" s="381" t="str">
        <f>IF('各会計、関係団体の財政状況及び健全化判断比率'!B34="","",'各会計、関係団体の財政状況及び健全化判断比率'!B34)</f>
        <v>公共下水道事業特別会計</v>
      </c>
      <c r="BH35" s="381"/>
      <c r="BI35" s="381"/>
      <c r="BJ35" s="381"/>
      <c r="BK35" s="381"/>
      <c r="BL35" s="381"/>
      <c r="BM35" s="381"/>
      <c r="BN35" s="381"/>
      <c r="BO35" s="381"/>
      <c r="BP35" s="381"/>
      <c r="BQ35" s="381"/>
      <c r="BR35" s="381"/>
      <c r="BS35" s="381"/>
      <c r="BT35" s="381"/>
      <c r="BU35" s="381"/>
      <c r="BV35" s="175"/>
      <c r="BW35" s="380">
        <f t="shared" ref="BW35:BW43" si="2">IF(BY35="","",BW34+1)</f>
        <v>16</v>
      </c>
      <c r="BX35" s="380"/>
      <c r="BY35" s="381" t="str">
        <f>IF('各会計、関係団体の財政状況及び健全化判断比率'!B69="","",'各会計、関係団体の財政状況及び健全化判断比率'!B69)</f>
        <v>鳥取県西部広域行政管理組合</v>
      </c>
      <c r="BZ35" s="381"/>
      <c r="CA35" s="381"/>
      <c r="CB35" s="381"/>
      <c r="CC35" s="381"/>
      <c r="CD35" s="381"/>
      <c r="CE35" s="381"/>
      <c r="CF35" s="381"/>
      <c r="CG35" s="381"/>
      <c r="CH35" s="381"/>
      <c r="CI35" s="381"/>
      <c r="CJ35" s="381"/>
      <c r="CK35" s="381"/>
      <c r="CL35" s="381"/>
      <c r="CM35" s="381"/>
      <c r="CN35" s="175"/>
      <c r="CO35" s="380">
        <f t="shared" ref="CO35:CO43" si="3">IF(CQ35="","",CO34+1)</f>
        <v>20</v>
      </c>
      <c r="CP35" s="380"/>
      <c r="CQ35" s="381" t="str">
        <f>IF('各会計、関係団体の財政状況及び健全化判断比率'!BS8="","",'各会計、関係団体の財政状況及び健全化判断比率'!BS8)</f>
        <v>大山観光局</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f>IF(E36="","",C35+1)</f>
        <v>3</v>
      </c>
      <c r="D36" s="380"/>
      <c r="E36" s="381" t="str">
        <f>IF('各会計、関係団体の財政状況及び健全化判断比率'!B9="","",'各会計、関係団体の財政状況及び健全化判断比率'!B9)</f>
        <v>開拓専用水道特別会計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11</v>
      </c>
      <c r="BF36" s="380"/>
      <c r="BG36" s="381" t="str">
        <f>IF('各会計、関係団体の財政状況及び健全化判断比率'!B35="","",'各会計、関係団体の財政状況及び健全化判断比率'!B35)</f>
        <v>風力発電事業特別会計</v>
      </c>
      <c r="BH36" s="381"/>
      <c r="BI36" s="381"/>
      <c r="BJ36" s="381"/>
      <c r="BK36" s="381"/>
      <c r="BL36" s="381"/>
      <c r="BM36" s="381"/>
      <c r="BN36" s="381"/>
      <c r="BO36" s="381"/>
      <c r="BP36" s="381"/>
      <c r="BQ36" s="381"/>
      <c r="BR36" s="381"/>
      <c r="BS36" s="381"/>
      <c r="BT36" s="381"/>
      <c r="BU36" s="381"/>
      <c r="BV36" s="175"/>
      <c r="BW36" s="380">
        <f t="shared" si="2"/>
        <v>17</v>
      </c>
      <c r="BX36" s="380"/>
      <c r="BY36" s="381" t="str">
        <f>IF('各会計、関係団体の財政状況及び健全化判断比率'!B70="","",'各会計、関係団体の財政状況及び健全化判断比率'!B70)</f>
        <v>鳥取県後期高齢者医療広域連合 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7</v>
      </c>
      <c r="V37" s="380"/>
      <c r="W37" s="381" t="str">
        <f>IF('各会計、関係団体の財政状況及び健全化判断比率'!B31="","",'各会計、関係団体の財政状況及び健全化判断比率'!B31)</f>
        <v>介護保険特別会計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f t="shared" si="1"/>
        <v>12</v>
      </c>
      <c r="BF37" s="380"/>
      <c r="BG37" s="381" t="str">
        <f>IF('各会計、関係団体の財政状況及び健全化判断比率'!B36="","",'各会計、関係団体の財政状況及び健全化判断比率'!B36)</f>
        <v>温泉事業特別会計</v>
      </c>
      <c r="BH37" s="381"/>
      <c r="BI37" s="381"/>
      <c r="BJ37" s="381"/>
      <c r="BK37" s="381"/>
      <c r="BL37" s="381"/>
      <c r="BM37" s="381"/>
      <c r="BN37" s="381"/>
      <c r="BO37" s="381"/>
      <c r="BP37" s="381"/>
      <c r="BQ37" s="381"/>
      <c r="BR37" s="381"/>
      <c r="BS37" s="381"/>
      <c r="BT37" s="381"/>
      <c r="BU37" s="381"/>
      <c r="BV37" s="175"/>
      <c r="BW37" s="380">
        <f t="shared" si="2"/>
        <v>18</v>
      </c>
      <c r="BX37" s="380"/>
      <c r="BY37" s="381" t="str">
        <f>IF('各会計、関係団体の財政状況及び健全化判断比率'!B71="","",'各会計、関係団体の財政状況及び健全化判断比率'!B71)</f>
        <v>鳥取県後期高齢者医療広域連合　後期高齢者医療特別会計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f t="shared" si="1"/>
        <v>13</v>
      </c>
      <c r="BF38" s="380"/>
      <c r="BG38" s="381" t="str">
        <f>IF('各会計、関係団体の財政状況及び健全化判断比率'!B37="","",'各会計、関係団体の財政状況及び健全化判断比率'!B37)</f>
        <v>索道事業特別会計</v>
      </c>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f t="shared" si="1"/>
        <v>14</v>
      </c>
      <c r="BF39" s="380"/>
      <c r="BG39" s="381" t="str">
        <f>IF('各会計、関係団体の財政状況及び健全化判断比率'!B38="","",'各会計、関係団体の財政状況及び健全化判断比率'!B38)</f>
        <v>宅地造成事業特別会計</v>
      </c>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205</v>
      </c>
      <c r="E46" s="377" t="s">
        <v>206</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207</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208</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209</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210</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211</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212</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213</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W2Ak/60h0d6+xxI7OCwUmQk/Spsh93Bk2sB0DI2PyGQ6KJdoS8Z/jsFnTpghndHZNP1OAZbzQbK1Qok09ZRVQ==" saltValue="bVxH9SzlkUD+XwhRYlwOg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0"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577</v>
      </c>
      <c r="G33" s="29" t="s">
        <v>578</v>
      </c>
      <c r="H33" s="29" t="s">
        <v>579</v>
      </c>
      <c r="I33" s="29" t="s">
        <v>580</v>
      </c>
      <c r="J33" s="30" t="s">
        <v>581</v>
      </c>
      <c r="K33" s="22"/>
      <c r="L33" s="22"/>
      <c r="M33" s="22"/>
      <c r="N33" s="22"/>
      <c r="O33" s="22"/>
      <c r="P33" s="22"/>
    </row>
    <row r="34" spans="1:16" ht="39" customHeight="1" x14ac:dyDescent="0.15">
      <c r="A34" s="22"/>
      <c r="B34" s="31"/>
      <c r="C34" s="1162" t="s">
        <v>584</v>
      </c>
      <c r="D34" s="1162"/>
      <c r="E34" s="1163"/>
      <c r="F34" s="32">
        <v>9.0399999999999991</v>
      </c>
      <c r="G34" s="33">
        <v>5.31</v>
      </c>
      <c r="H34" s="33">
        <v>5.42</v>
      </c>
      <c r="I34" s="33">
        <v>6.2</v>
      </c>
      <c r="J34" s="34">
        <v>7.13</v>
      </c>
      <c r="K34" s="22"/>
      <c r="L34" s="22"/>
      <c r="M34" s="22"/>
      <c r="N34" s="22"/>
      <c r="O34" s="22"/>
      <c r="P34" s="22"/>
    </row>
    <row r="35" spans="1:16" ht="39" customHeight="1" x14ac:dyDescent="0.15">
      <c r="A35" s="22"/>
      <c r="B35" s="35"/>
      <c r="C35" s="1158" t="s">
        <v>585</v>
      </c>
      <c r="D35" s="1158"/>
      <c r="E35" s="1159"/>
      <c r="F35" s="36">
        <v>3.34</v>
      </c>
      <c r="G35" s="37">
        <v>3.39</v>
      </c>
      <c r="H35" s="37">
        <v>3.79</v>
      </c>
      <c r="I35" s="37">
        <v>4.72</v>
      </c>
      <c r="J35" s="38">
        <v>4.5999999999999996</v>
      </c>
      <c r="K35" s="22"/>
      <c r="L35" s="22"/>
      <c r="M35" s="22"/>
      <c r="N35" s="22"/>
      <c r="O35" s="22"/>
      <c r="P35" s="22"/>
    </row>
    <row r="36" spans="1:16" ht="39" customHeight="1" x14ac:dyDescent="0.15">
      <c r="A36" s="22"/>
      <c r="B36" s="35"/>
      <c r="C36" s="1158" t="s">
        <v>586</v>
      </c>
      <c r="D36" s="1158"/>
      <c r="E36" s="1159"/>
      <c r="F36" s="36">
        <v>1.56</v>
      </c>
      <c r="G36" s="37">
        <v>1.86</v>
      </c>
      <c r="H36" s="37">
        <v>1.95</v>
      </c>
      <c r="I36" s="37">
        <v>1.8</v>
      </c>
      <c r="J36" s="38">
        <v>2.13</v>
      </c>
      <c r="K36" s="22"/>
      <c r="L36" s="22"/>
      <c r="M36" s="22"/>
      <c r="N36" s="22"/>
      <c r="O36" s="22"/>
      <c r="P36" s="22"/>
    </row>
    <row r="37" spans="1:16" ht="39" customHeight="1" x14ac:dyDescent="0.15">
      <c r="A37" s="22"/>
      <c r="B37" s="35"/>
      <c r="C37" s="1158" t="s">
        <v>587</v>
      </c>
      <c r="D37" s="1158"/>
      <c r="E37" s="1159"/>
      <c r="F37" s="36">
        <v>0.72</v>
      </c>
      <c r="G37" s="37">
        <v>0.61</v>
      </c>
      <c r="H37" s="37">
        <v>0.35</v>
      </c>
      <c r="I37" s="37">
        <v>0.13</v>
      </c>
      <c r="J37" s="38">
        <v>0.09</v>
      </c>
      <c r="K37" s="22"/>
      <c r="L37" s="22"/>
      <c r="M37" s="22"/>
      <c r="N37" s="22"/>
      <c r="O37" s="22"/>
      <c r="P37" s="22"/>
    </row>
    <row r="38" spans="1:16" ht="39" customHeight="1" x14ac:dyDescent="0.15">
      <c r="A38" s="22"/>
      <c r="B38" s="35"/>
      <c r="C38" s="1158" t="s">
        <v>588</v>
      </c>
      <c r="D38" s="1158"/>
      <c r="E38" s="1159"/>
      <c r="F38" s="36">
        <v>0.71</v>
      </c>
      <c r="G38" s="37">
        <v>1.02</v>
      </c>
      <c r="H38" s="37">
        <v>0.46</v>
      </c>
      <c r="I38" s="37">
        <v>0.03</v>
      </c>
      <c r="J38" s="38">
        <v>0.01</v>
      </c>
      <c r="K38" s="22"/>
      <c r="L38" s="22"/>
      <c r="M38" s="22"/>
      <c r="N38" s="22"/>
      <c r="O38" s="22"/>
      <c r="P38" s="22"/>
    </row>
    <row r="39" spans="1:16" ht="39" customHeight="1" x14ac:dyDescent="0.15">
      <c r="A39" s="22"/>
      <c r="B39" s="35"/>
      <c r="C39" s="1158" t="s">
        <v>589</v>
      </c>
      <c r="D39" s="1158"/>
      <c r="E39" s="1159"/>
      <c r="F39" s="36">
        <v>0</v>
      </c>
      <c r="G39" s="37">
        <v>0</v>
      </c>
      <c r="H39" s="37">
        <v>0.01</v>
      </c>
      <c r="I39" s="37">
        <v>0.01</v>
      </c>
      <c r="J39" s="38">
        <v>0</v>
      </c>
      <c r="K39" s="22"/>
      <c r="L39" s="22"/>
      <c r="M39" s="22"/>
      <c r="N39" s="22"/>
      <c r="O39" s="22"/>
      <c r="P39" s="22"/>
    </row>
    <row r="40" spans="1:16" ht="39" customHeight="1" x14ac:dyDescent="0.15">
      <c r="A40" s="22"/>
      <c r="B40" s="35"/>
      <c r="C40" s="1158" t="s">
        <v>590</v>
      </c>
      <c r="D40" s="1158"/>
      <c r="E40" s="1159"/>
      <c r="F40" s="36">
        <v>0</v>
      </c>
      <c r="G40" s="37">
        <v>0</v>
      </c>
      <c r="H40" s="37">
        <v>0</v>
      </c>
      <c r="I40" s="37">
        <v>0</v>
      </c>
      <c r="J40" s="38">
        <v>0</v>
      </c>
      <c r="K40" s="22"/>
      <c r="L40" s="22"/>
      <c r="M40" s="22"/>
      <c r="N40" s="22"/>
      <c r="O40" s="22"/>
      <c r="P40" s="22"/>
    </row>
    <row r="41" spans="1:16" ht="39" customHeight="1" x14ac:dyDescent="0.15">
      <c r="A41" s="22"/>
      <c r="B41" s="35"/>
      <c r="C41" s="1158" t="s">
        <v>591</v>
      </c>
      <c r="D41" s="1158"/>
      <c r="E41" s="1159"/>
      <c r="F41" s="36">
        <v>0</v>
      </c>
      <c r="G41" s="37">
        <v>0</v>
      </c>
      <c r="H41" s="37">
        <v>0</v>
      </c>
      <c r="I41" s="37">
        <v>0</v>
      </c>
      <c r="J41" s="38">
        <v>0</v>
      </c>
      <c r="K41" s="22"/>
      <c r="L41" s="22"/>
      <c r="M41" s="22"/>
      <c r="N41" s="22"/>
      <c r="O41" s="22"/>
      <c r="P41" s="22"/>
    </row>
    <row r="42" spans="1:16" ht="39" customHeight="1" x14ac:dyDescent="0.15">
      <c r="A42" s="22"/>
      <c r="B42" s="39"/>
      <c r="C42" s="1158" t="s">
        <v>592</v>
      </c>
      <c r="D42" s="1158"/>
      <c r="E42" s="1159"/>
      <c r="F42" s="36" t="s">
        <v>535</v>
      </c>
      <c r="G42" s="37" t="s">
        <v>535</v>
      </c>
      <c r="H42" s="37" t="s">
        <v>535</v>
      </c>
      <c r="I42" s="37" t="s">
        <v>535</v>
      </c>
      <c r="J42" s="38" t="s">
        <v>535</v>
      </c>
      <c r="K42" s="22"/>
      <c r="L42" s="22"/>
      <c r="M42" s="22"/>
      <c r="N42" s="22"/>
      <c r="O42" s="22"/>
      <c r="P42" s="22"/>
    </row>
    <row r="43" spans="1:16" ht="39" customHeight="1" thickBot="1" x14ac:dyDescent="0.2">
      <c r="A43" s="22"/>
      <c r="B43" s="40"/>
      <c r="C43" s="1160" t="s">
        <v>593</v>
      </c>
      <c r="D43" s="1160"/>
      <c r="E43" s="1161"/>
      <c r="F43" s="41">
        <v>0.16</v>
      </c>
      <c r="G43" s="42">
        <v>0.03</v>
      </c>
      <c r="H43" s="42">
        <v>0.24</v>
      </c>
      <c r="I43" s="42">
        <v>0.14000000000000001</v>
      </c>
      <c r="J43" s="43">
        <v>0</v>
      </c>
      <c r="K43" s="22"/>
      <c r="L43" s="22"/>
      <c r="M43" s="22"/>
      <c r="N43" s="22"/>
      <c r="O43" s="22"/>
      <c r="P43" s="22"/>
    </row>
    <row r="44" spans="1:16" ht="39" customHeight="1" x14ac:dyDescent="0.15">
      <c r="A44" s="22"/>
      <c r="B44" s="44" t="s">
        <v>7</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kORREAbbVqHGncHwiHcpe80ekC/cYMcZBpc3E8eGdkAAwih8Tzl7hKb045Q+2401QtEitrjpqLeZ4e4x5+eAA==" saltValue="EVZMzQGJ7/EPkizv/sMT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0"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
      <c r="A44" s="46"/>
      <c r="B44" s="49" t="s">
        <v>9</v>
      </c>
      <c r="C44" s="50"/>
      <c r="D44" s="50"/>
      <c r="E44" s="51"/>
      <c r="F44" s="51"/>
      <c r="G44" s="51"/>
      <c r="H44" s="51"/>
      <c r="I44" s="51"/>
      <c r="J44" s="52" t="s">
        <v>2</v>
      </c>
      <c r="K44" s="53" t="s">
        <v>577</v>
      </c>
      <c r="L44" s="54" t="s">
        <v>578</v>
      </c>
      <c r="M44" s="54" t="s">
        <v>579</v>
      </c>
      <c r="N44" s="54" t="s">
        <v>580</v>
      </c>
      <c r="O44" s="55" t="s">
        <v>581</v>
      </c>
      <c r="P44" s="46"/>
      <c r="Q44" s="46"/>
      <c r="R44" s="46"/>
      <c r="S44" s="46"/>
      <c r="T44" s="46"/>
      <c r="U44" s="46"/>
    </row>
    <row r="45" spans="1:21" ht="30.75" customHeight="1" x14ac:dyDescent="0.15">
      <c r="A45" s="46"/>
      <c r="B45" s="1164" t="s">
        <v>10</v>
      </c>
      <c r="C45" s="1165"/>
      <c r="D45" s="56"/>
      <c r="E45" s="1170" t="s">
        <v>11</v>
      </c>
      <c r="F45" s="1170"/>
      <c r="G45" s="1170"/>
      <c r="H45" s="1170"/>
      <c r="I45" s="1170"/>
      <c r="J45" s="1171"/>
      <c r="K45" s="57">
        <v>1371</v>
      </c>
      <c r="L45" s="58">
        <v>1401</v>
      </c>
      <c r="M45" s="58">
        <v>1405</v>
      </c>
      <c r="N45" s="58">
        <v>1369</v>
      </c>
      <c r="O45" s="59">
        <v>1351</v>
      </c>
      <c r="P45" s="46"/>
      <c r="Q45" s="46"/>
      <c r="R45" s="46"/>
      <c r="S45" s="46"/>
      <c r="T45" s="46"/>
      <c r="U45" s="46"/>
    </row>
    <row r="46" spans="1:21" ht="30.75" customHeight="1" x14ac:dyDescent="0.15">
      <c r="A46" s="46"/>
      <c r="B46" s="1166"/>
      <c r="C46" s="1167"/>
      <c r="D46" s="60"/>
      <c r="E46" s="1172" t="s">
        <v>12</v>
      </c>
      <c r="F46" s="1172"/>
      <c r="G46" s="1172"/>
      <c r="H46" s="1172"/>
      <c r="I46" s="1172"/>
      <c r="J46" s="1173"/>
      <c r="K46" s="61" t="s">
        <v>535</v>
      </c>
      <c r="L46" s="62" t="s">
        <v>535</v>
      </c>
      <c r="M46" s="62" t="s">
        <v>535</v>
      </c>
      <c r="N46" s="62" t="s">
        <v>535</v>
      </c>
      <c r="O46" s="63" t="s">
        <v>535</v>
      </c>
      <c r="P46" s="46"/>
      <c r="Q46" s="46"/>
      <c r="R46" s="46"/>
      <c r="S46" s="46"/>
      <c r="T46" s="46"/>
      <c r="U46" s="46"/>
    </row>
    <row r="47" spans="1:21" ht="30.75" customHeight="1" x14ac:dyDescent="0.15">
      <c r="A47" s="46"/>
      <c r="B47" s="1166"/>
      <c r="C47" s="1167"/>
      <c r="D47" s="60"/>
      <c r="E47" s="1172" t="s">
        <v>13</v>
      </c>
      <c r="F47" s="1172"/>
      <c r="G47" s="1172"/>
      <c r="H47" s="1172"/>
      <c r="I47" s="1172"/>
      <c r="J47" s="1173"/>
      <c r="K47" s="61" t="s">
        <v>535</v>
      </c>
      <c r="L47" s="62" t="s">
        <v>535</v>
      </c>
      <c r="M47" s="62" t="s">
        <v>535</v>
      </c>
      <c r="N47" s="62" t="s">
        <v>535</v>
      </c>
      <c r="O47" s="63" t="s">
        <v>535</v>
      </c>
      <c r="P47" s="46"/>
      <c r="Q47" s="46"/>
      <c r="R47" s="46"/>
      <c r="S47" s="46"/>
      <c r="T47" s="46"/>
      <c r="U47" s="46"/>
    </row>
    <row r="48" spans="1:21" ht="30.75" customHeight="1" x14ac:dyDescent="0.15">
      <c r="A48" s="46"/>
      <c r="B48" s="1166"/>
      <c r="C48" s="1167"/>
      <c r="D48" s="60"/>
      <c r="E48" s="1172" t="s">
        <v>14</v>
      </c>
      <c r="F48" s="1172"/>
      <c r="G48" s="1172"/>
      <c r="H48" s="1172"/>
      <c r="I48" s="1172"/>
      <c r="J48" s="1173"/>
      <c r="K48" s="61">
        <v>589</v>
      </c>
      <c r="L48" s="62">
        <v>576</v>
      </c>
      <c r="M48" s="62">
        <v>545</v>
      </c>
      <c r="N48" s="62">
        <v>566</v>
      </c>
      <c r="O48" s="63">
        <v>584</v>
      </c>
      <c r="P48" s="46"/>
      <c r="Q48" s="46"/>
      <c r="R48" s="46"/>
      <c r="S48" s="46"/>
      <c r="T48" s="46"/>
      <c r="U48" s="46"/>
    </row>
    <row r="49" spans="1:21" ht="30.75" customHeight="1" x14ac:dyDescent="0.15">
      <c r="A49" s="46"/>
      <c r="B49" s="1166"/>
      <c r="C49" s="1167"/>
      <c r="D49" s="60"/>
      <c r="E49" s="1172" t="s">
        <v>15</v>
      </c>
      <c r="F49" s="1172"/>
      <c r="G49" s="1172"/>
      <c r="H49" s="1172"/>
      <c r="I49" s="1172"/>
      <c r="J49" s="1173"/>
      <c r="K49" s="61">
        <v>56</v>
      </c>
      <c r="L49" s="62">
        <v>40</v>
      </c>
      <c r="M49" s="62">
        <v>40</v>
      </c>
      <c r="N49" s="62">
        <v>39</v>
      </c>
      <c r="O49" s="63">
        <v>34</v>
      </c>
      <c r="P49" s="46"/>
      <c r="Q49" s="46"/>
      <c r="R49" s="46"/>
      <c r="S49" s="46"/>
      <c r="T49" s="46"/>
      <c r="U49" s="46"/>
    </row>
    <row r="50" spans="1:21" ht="30.75" customHeight="1" x14ac:dyDescent="0.15">
      <c r="A50" s="46"/>
      <c r="B50" s="1166"/>
      <c r="C50" s="1167"/>
      <c r="D50" s="60"/>
      <c r="E50" s="1172" t="s">
        <v>16</v>
      </c>
      <c r="F50" s="1172"/>
      <c r="G50" s="1172"/>
      <c r="H50" s="1172"/>
      <c r="I50" s="1172"/>
      <c r="J50" s="1173"/>
      <c r="K50" s="61" t="s">
        <v>535</v>
      </c>
      <c r="L50" s="62" t="s">
        <v>535</v>
      </c>
      <c r="M50" s="62" t="s">
        <v>535</v>
      </c>
      <c r="N50" s="62" t="s">
        <v>535</v>
      </c>
      <c r="O50" s="63" t="s">
        <v>535</v>
      </c>
      <c r="P50" s="46"/>
      <c r="Q50" s="46"/>
      <c r="R50" s="46"/>
      <c r="S50" s="46"/>
      <c r="T50" s="46"/>
      <c r="U50" s="46"/>
    </row>
    <row r="51" spans="1:21" ht="30.75" customHeight="1" x14ac:dyDescent="0.15">
      <c r="A51" s="46"/>
      <c r="B51" s="1168"/>
      <c r="C51" s="1169"/>
      <c r="D51" s="64"/>
      <c r="E51" s="1172" t="s">
        <v>17</v>
      </c>
      <c r="F51" s="1172"/>
      <c r="G51" s="1172"/>
      <c r="H51" s="1172"/>
      <c r="I51" s="1172"/>
      <c r="J51" s="1173"/>
      <c r="K51" s="61" t="s">
        <v>535</v>
      </c>
      <c r="L51" s="62" t="s">
        <v>535</v>
      </c>
      <c r="M51" s="62" t="s">
        <v>535</v>
      </c>
      <c r="N51" s="62" t="s">
        <v>535</v>
      </c>
      <c r="O51" s="63" t="s">
        <v>535</v>
      </c>
      <c r="P51" s="46"/>
      <c r="Q51" s="46"/>
      <c r="R51" s="46"/>
      <c r="S51" s="46"/>
      <c r="T51" s="46"/>
      <c r="U51" s="46"/>
    </row>
    <row r="52" spans="1:21" ht="30.75" customHeight="1" x14ac:dyDescent="0.15">
      <c r="A52" s="46"/>
      <c r="B52" s="1174" t="s">
        <v>18</v>
      </c>
      <c r="C52" s="1175"/>
      <c r="D52" s="64"/>
      <c r="E52" s="1172" t="s">
        <v>19</v>
      </c>
      <c r="F52" s="1172"/>
      <c r="G52" s="1172"/>
      <c r="H52" s="1172"/>
      <c r="I52" s="1172"/>
      <c r="J52" s="1173"/>
      <c r="K52" s="61">
        <v>1430</v>
      </c>
      <c r="L52" s="62">
        <v>1434</v>
      </c>
      <c r="M52" s="62">
        <v>1433</v>
      </c>
      <c r="N52" s="62">
        <v>1403</v>
      </c>
      <c r="O52" s="63">
        <v>1388</v>
      </c>
      <c r="P52" s="46"/>
      <c r="Q52" s="46"/>
      <c r="R52" s="46"/>
      <c r="S52" s="46"/>
      <c r="T52" s="46"/>
      <c r="U52" s="46"/>
    </row>
    <row r="53" spans="1:21" ht="30.75" customHeight="1" thickBot="1" x14ac:dyDescent="0.2">
      <c r="A53" s="46"/>
      <c r="B53" s="1176" t="s">
        <v>20</v>
      </c>
      <c r="C53" s="1177"/>
      <c r="D53" s="65"/>
      <c r="E53" s="1178" t="s">
        <v>21</v>
      </c>
      <c r="F53" s="1178"/>
      <c r="G53" s="1178"/>
      <c r="H53" s="1178"/>
      <c r="I53" s="1178"/>
      <c r="J53" s="1179"/>
      <c r="K53" s="66">
        <v>586</v>
      </c>
      <c r="L53" s="67">
        <v>583</v>
      </c>
      <c r="M53" s="67">
        <v>557</v>
      </c>
      <c r="N53" s="67">
        <v>571</v>
      </c>
      <c r="O53" s="68">
        <v>581</v>
      </c>
      <c r="P53" s="46"/>
      <c r="Q53" s="46"/>
      <c r="R53" s="46"/>
      <c r="S53" s="46"/>
      <c r="T53" s="46"/>
      <c r="U53" s="46"/>
    </row>
    <row r="54" spans="1:21" ht="24" customHeight="1" x14ac:dyDescent="0.15">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24</v>
      </c>
      <c r="C56" s="71"/>
      <c r="D56" s="71"/>
      <c r="E56" s="71"/>
      <c r="F56" s="71"/>
      <c r="G56" s="71"/>
      <c r="H56" s="71"/>
      <c r="I56" s="71"/>
      <c r="J56" s="71"/>
      <c r="K56" s="72"/>
      <c r="L56" s="72"/>
      <c r="M56" s="72"/>
      <c r="N56" s="72"/>
      <c r="O56" s="73" t="s">
        <v>594</v>
      </c>
      <c r="P56" s="46"/>
      <c r="Q56" s="46"/>
      <c r="R56" s="46"/>
      <c r="S56" s="46"/>
      <c r="T56" s="46"/>
      <c r="U56" s="46"/>
    </row>
    <row r="57" spans="1:21" ht="31.5" customHeight="1" thickBot="1" x14ac:dyDescent="0.2">
      <c r="A57" s="46"/>
      <c r="B57" s="74"/>
      <c r="C57" s="75"/>
      <c r="D57" s="75"/>
      <c r="E57" s="76"/>
      <c r="F57" s="76"/>
      <c r="G57" s="76"/>
      <c r="H57" s="76"/>
      <c r="I57" s="76"/>
      <c r="J57" s="77" t="s">
        <v>2</v>
      </c>
      <c r="K57" s="78" t="s">
        <v>595</v>
      </c>
      <c r="L57" s="79" t="s">
        <v>596</v>
      </c>
      <c r="M57" s="79" t="s">
        <v>597</v>
      </c>
      <c r="N57" s="79" t="s">
        <v>598</v>
      </c>
      <c r="O57" s="80" t="s">
        <v>599</v>
      </c>
      <c r="P57" s="46"/>
      <c r="Q57" s="46"/>
      <c r="R57" s="46"/>
      <c r="S57" s="46"/>
      <c r="T57" s="46"/>
      <c r="U57" s="46"/>
    </row>
    <row r="58" spans="1:21" ht="31.5" customHeight="1" x14ac:dyDescent="0.15">
      <c r="B58" s="1180" t="s">
        <v>25</v>
      </c>
      <c r="C58" s="1181"/>
      <c r="D58" s="1186" t="s">
        <v>26</v>
      </c>
      <c r="E58" s="1187"/>
      <c r="F58" s="1187"/>
      <c r="G58" s="1187"/>
      <c r="H58" s="1187"/>
      <c r="I58" s="1187"/>
      <c r="J58" s="1188"/>
      <c r="K58" s="81"/>
      <c r="L58" s="82"/>
      <c r="M58" s="82"/>
      <c r="N58" s="82"/>
      <c r="O58" s="83"/>
    </row>
    <row r="59" spans="1:21" ht="31.5" customHeight="1" x14ac:dyDescent="0.15">
      <c r="B59" s="1182"/>
      <c r="C59" s="1183"/>
      <c r="D59" s="1189" t="s">
        <v>27</v>
      </c>
      <c r="E59" s="1190"/>
      <c r="F59" s="1190"/>
      <c r="G59" s="1190"/>
      <c r="H59" s="1190"/>
      <c r="I59" s="1190"/>
      <c r="J59" s="1191"/>
      <c r="K59" s="84"/>
      <c r="L59" s="85"/>
      <c r="M59" s="85"/>
      <c r="N59" s="85"/>
      <c r="O59" s="86"/>
    </row>
    <row r="60" spans="1:21" ht="31.5" customHeight="1" thickBot="1" x14ac:dyDescent="0.2">
      <c r="B60" s="1184"/>
      <c r="C60" s="1185"/>
      <c r="D60" s="1192" t="s">
        <v>28</v>
      </c>
      <c r="E60" s="1193"/>
      <c r="F60" s="1193"/>
      <c r="G60" s="1193"/>
      <c r="H60" s="1193"/>
      <c r="I60" s="1193"/>
      <c r="J60" s="1194"/>
      <c r="K60" s="87"/>
      <c r="L60" s="88"/>
      <c r="M60" s="88"/>
      <c r="N60" s="88"/>
      <c r="O60" s="89"/>
    </row>
    <row r="61" spans="1:21" ht="24" customHeight="1" x14ac:dyDescent="0.15">
      <c r="B61" s="90"/>
      <c r="C61" s="90"/>
      <c r="D61" s="91" t="s">
        <v>29</v>
      </c>
      <c r="E61" s="92"/>
      <c r="F61" s="92"/>
      <c r="G61" s="92"/>
      <c r="H61" s="92"/>
      <c r="I61" s="92"/>
      <c r="J61" s="92"/>
      <c r="K61" s="92"/>
      <c r="L61" s="92"/>
      <c r="M61" s="92"/>
      <c r="N61" s="92"/>
      <c r="O61" s="92"/>
    </row>
    <row r="62" spans="1:21" ht="24" customHeight="1" x14ac:dyDescent="0.15">
      <c r="B62" s="93"/>
      <c r="C62" s="93"/>
      <c r="D62" s="91" t="s">
        <v>30</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a7OpFZPa6KbGI5xwd0EggvmNAcuR3DAtafx0xhaF6MbSx+9dU8sw0xBNDQV8uRTdpQ/+ancfJ61qonbMOrRVw==" saltValue="B8BSbE/9/4aF5N/SSYKcE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0"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8</v>
      </c>
    </row>
    <row r="40" spans="2:13" ht="27.75" customHeight="1" thickBot="1" x14ac:dyDescent="0.2">
      <c r="B40" s="96" t="s">
        <v>9</v>
      </c>
      <c r="C40" s="97"/>
      <c r="D40" s="97"/>
      <c r="E40" s="98"/>
      <c r="F40" s="98"/>
      <c r="G40" s="98"/>
      <c r="H40" s="99" t="s">
        <v>2</v>
      </c>
      <c r="I40" s="100" t="s">
        <v>577</v>
      </c>
      <c r="J40" s="101" t="s">
        <v>578</v>
      </c>
      <c r="K40" s="101" t="s">
        <v>579</v>
      </c>
      <c r="L40" s="101" t="s">
        <v>580</v>
      </c>
      <c r="M40" s="102" t="s">
        <v>581</v>
      </c>
    </row>
    <row r="41" spans="2:13" ht="27.75" customHeight="1" x14ac:dyDescent="0.15">
      <c r="B41" s="1195" t="s">
        <v>31</v>
      </c>
      <c r="C41" s="1196"/>
      <c r="D41" s="103"/>
      <c r="E41" s="1201" t="s">
        <v>32</v>
      </c>
      <c r="F41" s="1201"/>
      <c r="G41" s="1201"/>
      <c r="H41" s="1202"/>
      <c r="I41" s="342">
        <v>10606</v>
      </c>
      <c r="J41" s="343">
        <v>10005</v>
      </c>
      <c r="K41" s="343">
        <v>9530</v>
      </c>
      <c r="L41" s="343">
        <v>8963</v>
      </c>
      <c r="M41" s="344">
        <v>8338</v>
      </c>
    </row>
    <row r="42" spans="2:13" ht="27.75" customHeight="1" x14ac:dyDescent="0.15">
      <c r="B42" s="1197"/>
      <c r="C42" s="1198"/>
      <c r="D42" s="104"/>
      <c r="E42" s="1203" t="s">
        <v>33</v>
      </c>
      <c r="F42" s="1203"/>
      <c r="G42" s="1203"/>
      <c r="H42" s="1204"/>
      <c r="I42" s="345">
        <v>4</v>
      </c>
      <c r="J42" s="346">
        <v>3</v>
      </c>
      <c r="K42" s="346">
        <v>2</v>
      </c>
      <c r="L42" s="346">
        <v>1</v>
      </c>
      <c r="M42" s="347">
        <v>0</v>
      </c>
    </row>
    <row r="43" spans="2:13" ht="27.75" customHeight="1" x14ac:dyDescent="0.15">
      <c r="B43" s="1197"/>
      <c r="C43" s="1198"/>
      <c r="D43" s="104"/>
      <c r="E43" s="1203" t="s">
        <v>34</v>
      </c>
      <c r="F43" s="1203"/>
      <c r="G43" s="1203"/>
      <c r="H43" s="1204"/>
      <c r="I43" s="345">
        <v>5564</v>
      </c>
      <c r="J43" s="346">
        <v>5158</v>
      </c>
      <c r="K43" s="346">
        <v>4734</v>
      </c>
      <c r="L43" s="346">
        <v>4302</v>
      </c>
      <c r="M43" s="347">
        <v>3911</v>
      </c>
    </row>
    <row r="44" spans="2:13" ht="27.75" customHeight="1" x14ac:dyDescent="0.15">
      <c r="B44" s="1197"/>
      <c r="C44" s="1198"/>
      <c r="D44" s="104"/>
      <c r="E44" s="1203" t="s">
        <v>35</v>
      </c>
      <c r="F44" s="1203"/>
      <c r="G44" s="1203"/>
      <c r="H44" s="1204"/>
      <c r="I44" s="345">
        <v>204</v>
      </c>
      <c r="J44" s="346">
        <v>172</v>
      </c>
      <c r="K44" s="346">
        <v>138</v>
      </c>
      <c r="L44" s="346">
        <v>100</v>
      </c>
      <c r="M44" s="347">
        <v>84</v>
      </c>
    </row>
    <row r="45" spans="2:13" ht="27.75" customHeight="1" x14ac:dyDescent="0.15">
      <c r="B45" s="1197"/>
      <c r="C45" s="1198"/>
      <c r="D45" s="104"/>
      <c r="E45" s="1203" t="s">
        <v>36</v>
      </c>
      <c r="F45" s="1203"/>
      <c r="G45" s="1203"/>
      <c r="H45" s="1204"/>
      <c r="I45" s="345">
        <v>907</v>
      </c>
      <c r="J45" s="346">
        <v>1071</v>
      </c>
      <c r="K45" s="346">
        <v>1084</v>
      </c>
      <c r="L45" s="346">
        <v>926</v>
      </c>
      <c r="M45" s="347">
        <v>1039</v>
      </c>
    </row>
    <row r="46" spans="2:13" ht="27.75" customHeight="1" x14ac:dyDescent="0.15">
      <c r="B46" s="1197"/>
      <c r="C46" s="1198"/>
      <c r="D46" s="105"/>
      <c r="E46" s="1203" t="s">
        <v>37</v>
      </c>
      <c r="F46" s="1203"/>
      <c r="G46" s="1203"/>
      <c r="H46" s="1204"/>
      <c r="I46" s="345" t="s">
        <v>535</v>
      </c>
      <c r="J46" s="346" t="s">
        <v>535</v>
      </c>
      <c r="K46" s="346" t="s">
        <v>535</v>
      </c>
      <c r="L46" s="346" t="s">
        <v>535</v>
      </c>
      <c r="M46" s="347" t="s">
        <v>535</v>
      </c>
    </row>
    <row r="47" spans="2:13" ht="27.75" customHeight="1" x14ac:dyDescent="0.15">
      <c r="B47" s="1197"/>
      <c r="C47" s="1198"/>
      <c r="D47" s="106"/>
      <c r="E47" s="1205" t="s">
        <v>38</v>
      </c>
      <c r="F47" s="1206"/>
      <c r="G47" s="1206"/>
      <c r="H47" s="1207"/>
      <c r="I47" s="345" t="s">
        <v>535</v>
      </c>
      <c r="J47" s="346" t="s">
        <v>535</v>
      </c>
      <c r="K47" s="346" t="s">
        <v>535</v>
      </c>
      <c r="L47" s="346" t="s">
        <v>535</v>
      </c>
      <c r="M47" s="347" t="s">
        <v>535</v>
      </c>
    </row>
    <row r="48" spans="2:13" ht="27.75" customHeight="1" x14ac:dyDescent="0.15">
      <c r="B48" s="1197"/>
      <c r="C48" s="1198"/>
      <c r="D48" s="104"/>
      <c r="E48" s="1203" t="s">
        <v>39</v>
      </c>
      <c r="F48" s="1203"/>
      <c r="G48" s="1203"/>
      <c r="H48" s="1204"/>
      <c r="I48" s="345" t="s">
        <v>535</v>
      </c>
      <c r="J48" s="346" t="s">
        <v>535</v>
      </c>
      <c r="K48" s="346" t="s">
        <v>535</v>
      </c>
      <c r="L48" s="346" t="s">
        <v>535</v>
      </c>
      <c r="M48" s="347" t="s">
        <v>535</v>
      </c>
    </row>
    <row r="49" spans="2:13" ht="27.75" customHeight="1" x14ac:dyDescent="0.15">
      <c r="B49" s="1199"/>
      <c r="C49" s="1200"/>
      <c r="D49" s="104"/>
      <c r="E49" s="1203" t="s">
        <v>40</v>
      </c>
      <c r="F49" s="1203"/>
      <c r="G49" s="1203"/>
      <c r="H49" s="1204"/>
      <c r="I49" s="345" t="s">
        <v>535</v>
      </c>
      <c r="J49" s="346" t="s">
        <v>535</v>
      </c>
      <c r="K49" s="346" t="s">
        <v>535</v>
      </c>
      <c r="L49" s="346" t="s">
        <v>535</v>
      </c>
      <c r="M49" s="347" t="s">
        <v>535</v>
      </c>
    </row>
    <row r="50" spans="2:13" ht="27.75" customHeight="1" x14ac:dyDescent="0.15">
      <c r="B50" s="1208" t="s">
        <v>41</v>
      </c>
      <c r="C50" s="1209"/>
      <c r="D50" s="107"/>
      <c r="E50" s="1203" t="s">
        <v>42</v>
      </c>
      <c r="F50" s="1203"/>
      <c r="G50" s="1203"/>
      <c r="H50" s="1204"/>
      <c r="I50" s="345">
        <v>4844</v>
      </c>
      <c r="J50" s="346">
        <v>4888</v>
      </c>
      <c r="K50" s="346">
        <v>4959</v>
      </c>
      <c r="L50" s="346">
        <v>5561</v>
      </c>
      <c r="M50" s="347">
        <v>5529</v>
      </c>
    </row>
    <row r="51" spans="2:13" ht="27.75" customHeight="1" x14ac:dyDescent="0.15">
      <c r="B51" s="1197"/>
      <c r="C51" s="1198"/>
      <c r="D51" s="104"/>
      <c r="E51" s="1203" t="s">
        <v>43</v>
      </c>
      <c r="F51" s="1203"/>
      <c r="G51" s="1203"/>
      <c r="H51" s="1204"/>
      <c r="I51" s="345">
        <v>169</v>
      </c>
      <c r="J51" s="346">
        <v>143</v>
      </c>
      <c r="K51" s="346">
        <v>122</v>
      </c>
      <c r="L51" s="346">
        <v>100</v>
      </c>
      <c r="M51" s="347">
        <v>81</v>
      </c>
    </row>
    <row r="52" spans="2:13" ht="27.75" customHeight="1" x14ac:dyDescent="0.15">
      <c r="B52" s="1199"/>
      <c r="C52" s="1200"/>
      <c r="D52" s="104"/>
      <c r="E52" s="1203" t="s">
        <v>44</v>
      </c>
      <c r="F52" s="1203"/>
      <c r="G52" s="1203"/>
      <c r="H52" s="1204"/>
      <c r="I52" s="345">
        <v>12018</v>
      </c>
      <c r="J52" s="346">
        <v>11673</v>
      </c>
      <c r="K52" s="346">
        <v>11114</v>
      </c>
      <c r="L52" s="346">
        <v>10356</v>
      </c>
      <c r="M52" s="347">
        <v>9549</v>
      </c>
    </row>
    <row r="53" spans="2:13" ht="27.75" customHeight="1" thickBot="1" x14ac:dyDescent="0.2">
      <c r="B53" s="1210" t="s">
        <v>20</v>
      </c>
      <c r="C53" s="1211"/>
      <c r="D53" s="108"/>
      <c r="E53" s="1212" t="s">
        <v>45</v>
      </c>
      <c r="F53" s="1212"/>
      <c r="G53" s="1212"/>
      <c r="H53" s="1213"/>
      <c r="I53" s="348">
        <v>253</v>
      </c>
      <c r="J53" s="349">
        <v>-296</v>
      </c>
      <c r="K53" s="349">
        <v>-708</v>
      </c>
      <c r="L53" s="349">
        <v>-1725</v>
      </c>
      <c r="M53" s="350">
        <v>-1785</v>
      </c>
    </row>
    <row r="54" spans="2:13" ht="27.75" customHeight="1" x14ac:dyDescent="0.15">
      <c r="B54" s="109" t="s">
        <v>46</v>
      </c>
      <c r="C54" s="110"/>
      <c r="D54" s="110"/>
      <c r="E54" s="111"/>
      <c r="F54" s="111"/>
      <c r="G54" s="111"/>
      <c r="H54" s="111"/>
      <c r="I54" s="112"/>
      <c r="J54" s="112"/>
      <c r="K54" s="112"/>
      <c r="L54" s="112"/>
      <c r="M54" s="112"/>
    </row>
    <row r="55" spans="2:13" ht="13.5" x14ac:dyDescent="0.15"/>
  </sheetData>
  <sheetProtection algorithmName="SHA-512" hashValue="YCAsx5z2z6C9dqrN3f9uOkCfmde/v2KKZF7GcVCbKrDDX53DbD9gWiewj5RrWJYDrF8qnZcimycV3truLddRqQ==" saltValue="Ei3E2xaNXNBZeu1pOUlk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47</v>
      </c>
    </row>
    <row r="54" spans="2:8" ht="29.25" customHeight="1" thickBot="1" x14ac:dyDescent="0.25">
      <c r="B54" s="114" t="s">
        <v>1</v>
      </c>
      <c r="C54" s="115"/>
      <c r="D54" s="115"/>
      <c r="E54" s="116" t="s">
        <v>2</v>
      </c>
      <c r="F54" s="117" t="s">
        <v>579</v>
      </c>
      <c r="G54" s="117" t="s">
        <v>580</v>
      </c>
      <c r="H54" s="118" t="s">
        <v>581</v>
      </c>
    </row>
    <row r="55" spans="2:8" ht="52.5" customHeight="1" x14ac:dyDescent="0.15">
      <c r="B55" s="119"/>
      <c r="C55" s="1222" t="s">
        <v>48</v>
      </c>
      <c r="D55" s="1222"/>
      <c r="E55" s="1223"/>
      <c r="F55" s="120">
        <v>1767</v>
      </c>
      <c r="G55" s="120">
        <v>1773</v>
      </c>
      <c r="H55" s="121">
        <v>1838</v>
      </c>
    </row>
    <row r="56" spans="2:8" ht="52.5" customHeight="1" x14ac:dyDescent="0.15">
      <c r="B56" s="122"/>
      <c r="C56" s="1224" t="s">
        <v>49</v>
      </c>
      <c r="D56" s="1224"/>
      <c r="E56" s="1225"/>
      <c r="F56" s="123">
        <v>688</v>
      </c>
      <c r="G56" s="123">
        <v>762</v>
      </c>
      <c r="H56" s="124">
        <v>764</v>
      </c>
    </row>
    <row r="57" spans="2:8" ht="53.25" customHeight="1" x14ac:dyDescent="0.15">
      <c r="B57" s="122"/>
      <c r="C57" s="1226" t="s">
        <v>50</v>
      </c>
      <c r="D57" s="1226"/>
      <c r="E57" s="1227"/>
      <c r="F57" s="125">
        <v>3469</v>
      </c>
      <c r="G57" s="125">
        <v>3911</v>
      </c>
      <c r="H57" s="126">
        <v>3706</v>
      </c>
    </row>
    <row r="58" spans="2:8" ht="45.75" customHeight="1" x14ac:dyDescent="0.15">
      <c r="B58" s="127"/>
      <c r="C58" s="1214" t="s">
        <v>608</v>
      </c>
      <c r="D58" s="1215"/>
      <c r="E58" s="1216"/>
      <c r="F58" s="128">
        <v>1332</v>
      </c>
      <c r="G58" s="128">
        <v>1706</v>
      </c>
      <c r="H58" s="129">
        <v>1528</v>
      </c>
    </row>
    <row r="59" spans="2:8" ht="45.75" customHeight="1" x14ac:dyDescent="0.15">
      <c r="B59" s="127"/>
      <c r="C59" s="1214" t="s">
        <v>609</v>
      </c>
      <c r="D59" s="1215"/>
      <c r="E59" s="1216"/>
      <c r="F59" s="128">
        <v>1427</v>
      </c>
      <c r="G59" s="128">
        <v>1400</v>
      </c>
      <c r="H59" s="129">
        <v>1383</v>
      </c>
    </row>
    <row r="60" spans="2:8" ht="45.75" customHeight="1" x14ac:dyDescent="0.15">
      <c r="B60" s="127"/>
      <c r="C60" s="1214" t="s">
        <v>610</v>
      </c>
      <c r="D60" s="1215"/>
      <c r="E60" s="1216"/>
      <c r="F60" s="128">
        <v>438</v>
      </c>
      <c r="G60" s="128">
        <v>529</v>
      </c>
      <c r="H60" s="129">
        <v>519</v>
      </c>
    </row>
    <row r="61" spans="2:8" ht="45.75" customHeight="1" x14ac:dyDescent="0.15">
      <c r="B61" s="127"/>
      <c r="C61" s="1214" t="s">
        <v>611</v>
      </c>
      <c r="D61" s="1215"/>
      <c r="E61" s="1216"/>
      <c r="F61" s="128">
        <v>120</v>
      </c>
      <c r="G61" s="128">
        <v>120</v>
      </c>
      <c r="H61" s="129">
        <v>121</v>
      </c>
    </row>
    <row r="62" spans="2:8" ht="45.75" customHeight="1" thickBot="1" x14ac:dyDescent="0.2">
      <c r="B62" s="130"/>
      <c r="C62" s="1217" t="s">
        <v>612</v>
      </c>
      <c r="D62" s="1218"/>
      <c r="E62" s="1219"/>
      <c r="F62" s="131">
        <v>54</v>
      </c>
      <c r="G62" s="131">
        <v>54</v>
      </c>
      <c r="H62" s="132">
        <v>54</v>
      </c>
    </row>
    <row r="63" spans="2:8" ht="52.5" customHeight="1" thickBot="1" x14ac:dyDescent="0.2">
      <c r="B63" s="133"/>
      <c r="C63" s="1220" t="s">
        <v>51</v>
      </c>
      <c r="D63" s="1220"/>
      <c r="E63" s="1221"/>
      <c r="F63" s="134">
        <v>5924</v>
      </c>
      <c r="G63" s="134">
        <v>6446</v>
      </c>
      <c r="H63" s="135">
        <v>6308</v>
      </c>
    </row>
    <row r="64" spans="2:8" ht="13.5" x14ac:dyDescent="0.15"/>
  </sheetData>
  <sheetProtection algorithmName="SHA-512" hashValue="uPVFmNBZb21xP1gwwVo5QBcIGej8blAu3U4dU+wIRhdIb/b/sYx5AksAPAoPD/477PiaCie98j0vOg9D2QFbnw==" saltValue="/JPW8DumZlxJ5MZOAuGY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43672-BD8F-4F8D-9C39-6F8F213D62EF}">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613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614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622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615</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577</v>
      </c>
      <c r="BQ50" s="1233"/>
      <c r="BR50" s="1233"/>
      <c r="BS50" s="1233"/>
      <c r="BT50" s="1233"/>
      <c r="BU50" s="1233"/>
      <c r="BV50" s="1233"/>
      <c r="BW50" s="1233"/>
      <c r="BX50" s="1233" t="s">
        <v>578</v>
      </c>
      <c r="BY50" s="1233"/>
      <c r="BZ50" s="1233"/>
      <c r="CA50" s="1233"/>
      <c r="CB50" s="1233"/>
      <c r="CC50" s="1233"/>
      <c r="CD50" s="1233"/>
      <c r="CE50" s="1233"/>
      <c r="CF50" s="1233" t="s">
        <v>579</v>
      </c>
      <c r="CG50" s="1233"/>
      <c r="CH50" s="1233"/>
      <c r="CI50" s="1233"/>
      <c r="CJ50" s="1233"/>
      <c r="CK50" s="1233"/>
      <c r="CL50" s="1233"/>
      <c r="CM50" s="1233"/>
      <c r="CN50" s="1233" t="s">
        <v>580</v>
      </c>
      <c r="CO50" s="1233"/>
      <c r="CP50" s="1233"/>
      <c r="CQ50" s="1233"/>
      <c r="CR50" s="1233"/>
      <c r="CS50" s="1233"/>
      <c r="CT50" s="1233"/>
      <c r="CU50" s="1233"/>
      <c r="CV50" s="1233" t="s">
        <v>581</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616</v>
      </c>
      <c r="AO51" s="1231"/>
      <c r="AP51" s="1231"/>
      <c r="AQ51" s="1231"/>
      <c r="AR51" s="1231"/>
      <c r="AS51" s="1231"/>
      <c r="AT51" s="1231"/>
      <c r="AU51" s="1231"/>
      <c r="AV51" s="1231"/>
      <c r="AW51" s="1231"/>
      <c r="AX51" s="1231"/>
      <c r="AY51" s="1231"/>
      <c r="AZ51" s="1231"/>
      <c r="BA51" s="1231"/>
      <c r="BB51" s="1231" t="s">
        <v>617</v>
      </c>
      <c r="BC51" s="1231"/>
      <c r="BD51" s="1231"/>
      <c r="BE51" s="1231"/>
      <c r="BF51" s="1231"/>
      <c r="BG51" s="1231"/>
      <c r="BH51" s="1231"/>
      <c r="BI51" s="1231"/>
      <c r="BJ51" s="1231"/>
      <c r="BK51" s="1231"/>
      <c r="BL51" s="1231"/>
      <c r="BM51" s="1231"/>
      <c r="BN51" s="1231"/>
      <c r="BO51" s="1231"/>
      <c r="BP51" s="1228">
        <v>4.5999999999999996</v>
      </c>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618</v>
      </c>
      <c r="BC53" s="1231"/>
      <c r="BD53" s="1231"/>
      <c r="BE53" s="1231"/>
      <c r="BF53" s="1231"/>
      <c r="BG53" s="1231"/>
      <c r="BH53" s="1231"/>
      <c r="BI53" s="1231"/>
      <c r="BJ53" s="1231"/>
      <c r="BK53" s="1231"/>
      <c r="BL53" s="1231"/>
      <c r="BM53" s="1231"/>
      <c r="BN53" s="1231"/>
      <c r="BO53" s="1231"/>
      <c r="BP53" s="1228">
        <v>64.3</v>
      </c>
      <c r="BQ53" s="1228"/>
      <c r="BR53" s="1228"/>
      <c r="BS53" s="1228"/>
      <c r="BT53" s="1228"/>
      <c r="BU53" s="1228"/>
      <c r="BV53" s="1228"/>
      <c r="BW53" s="1228"/>
      <c r="BX53" s="1228">
        <v>61</v>
      </c>
      <c r="BY53" s="1228"/>
      <c r="BZ53" s="1228"/>
      <c r="CA53" s="1228"/>
      <c r="CB53" s="1228"/>
      <c r="CC53" s="1228"/>
      <c r="CD53" s="1228"/>
      <c r="CE53" s="1228"/>
      <c r="CF53" s="1228">
        <v>67.7</v>
      </c>
      <c r="CG53" s="1228"/>
      <c r="CH53" s="1228"/>
      <c r="CI53" s="1228"/>
      <c r="CJ53" s="1228"/>
      <c r="CK53" s="1228"/>
      <c r="CL53" s="1228"/>
      <c r="CM53" s="1228"/>
      <c r="CN53" s="1228">
        <v>66.7</v>
      </c>
      <c r="CO53" s="1228"/>
      <c r="CP53" s="1228"/>
      <c r="CQ53" s="1228"/>
      <c r="CR53" s="1228"/>
      <c r="CS53" s="1228"/>
      <c r="CT53" s="1228"/>
      <c r="CU53" s="1228"/>
      <c r="CV53" s="1228">
        <v>70.8</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619</v>
      </c>
      <c r="AO55" s="1233"/>
      <c r="AP55" s="1233"/>
      <c r="AQ55" s="1233"/>
      <c r="AR55" s="1233"/>
      <c r="AS55" s="1233"/>
      <c r="AT55" s="1233"/>
      <c r="AU55" s="1233"/>
      <c r="AV55" s="1233"/>
      <c r="AW55" s="1233"/>
      <c r="AX55" s="1233"/>
      <c r="AY55" s="1233"/>
      <c r="AZ55" s="1233"/>
      <c r="BA55" s="1233"/>
      <c r="BB55" s="1231" t="s">
        <v>617</v>
      </c>
      <c r="BC55" s="1231"/>
      <c r="BD55" s="1231"/>
      <c r="BE55" s="1231"/>
      <c r="BF55" s="1231"/>
      <c r="BG55" s="1231"/>
      <c r="BH55" s="1231"/>
      <c r="BI55" s="1231"/>
      <c r="BJ55" s="1231"/>
      <c r="BK55" s="1231"/>
      <c r="BL55" s="1231"/>
      <c r="BM55" s="1231"/>
      <c r="BN55" s="1231"/>
      <c r="BO55" s="1231"/>
      <c r="BP55" s="1228">
        <v>19.8</v>
      </c>
      <c r="BQ55" s="1228"/>
      <c r="BR55" s="1228"/>
      <c r="BS55" s="1228"/>
      <c r="BT55" s="1228"/>
      <c r="BU55" s="1228"/>
      <c r="BV55" s="1228"/>
      <c r="BW55" s="1228"/>
      <c r="BX55" s="1228">
        <v>20</v>
      </c>
      <c r="BY55" s="1228"/>
      <c r="BZ55" s="1228"/>
      <c r="CA55" s="1228"/>
      <c r="CB55" s="1228"/>
      <c r="CC55" s="1228"/>
      <c r="CD55" s="1228"/>
      <c r="CE55" s="1228"/>
      <c r="CF55" s="1228">
        <v>10.199999999999999</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618</v>
      </c>
      <c r="BC57" s="1231"/>
      <c r="BD57" s="1231"/>
      <c r="BE57" s="1231"/>
      <c r="BF57" s="1231"/>
      <c r="BG57" s="1231"/>
      <c r="BH57" s="1231"/>
      <c r="BI57" s="1231"/>
      <c r="BJ57" s="1231"/>
      <c r="BK57" s="1231"/>
      <c r="BL57" s="1231"/>
      <c r="BM57" s="1231"/>
      <c r="BN57" s="1231"/>
      <c r="BO57" s="1231"/>
      <c r="BP57" s="1228">
        <v>59.7</v>
      </c>
      <c r="BQ57" s="1228"/>
      <c r="BR57" s="1228"/>
      <c r="BS57" s="1228"/>
      <c r="BT57" s="1228"/>
      <c r="BU57" s="1228"/>
      <c r="BV57" s="1228"/>
      <c r="BW57" s="1228"/>
      <c r="BX57" s="1228">
        <v>60.7</v>
      </c>
      <c r="BY57" s="1228"/>
      <c r="BZ57" s="1228"/>
      <c r="CA57" s="1228"/>
      <c r="CB57" s="1228"/>
      <c r="CC57" s="1228"/>
      <c r="CD57" s="1228"/>
      <c r="CE57" s="1228"/>
      <c r="CF57" s="1228">
        <v>61.1</v>
      </c>
      <c r="CG57" s="1228"/>
      <c r="CH57" s="1228"/>
      <c r="CI57" s="1228"/>
      <c r="CJ57" s="1228"/>
      <c r="CK57" s="1228"/>
      <c r="CL57" s="1228"/>
      <c r="CM57" s="1228"/>
      <c r="CN57" s="1228">
        <v>63.1</v>
      </c>
      <c r="CO57" s="1228"/>
      <c r="CP57" s="1228"/>
      <c r="CQ57" s="1228"/>
      <c r="CR57" s="1228"/>
      <c r="CS57" s="1228"/>
      <c r="CT57" s="1228"/>
      <c r="CU57" s="1228"/>
      <c r="CV57" s="1228">
        <v>65.400000000000006</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620</v>
      </c>
    </row>
    <row r="64" spans="1:109" x14ac:dyDescent="0.15">
      <c r="B64" s="259"/>
      <c r="G64" s="357"/>
      <c r="I64" s="369"/>
      <c r="J64" s="369"/>
      <c r="K64" s="369"/>
      <c r="L64" s="369"/>
      <c r="M64" s="369"/>
      <c r="N64" s="370"/>
      <c r="AM64" s="357"/>
      <c r="AN64" s="357" t="s">
        <v>614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623</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615</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577</v>
      </c>
      <c r="BQ72" s="1233"/>
      <c r="BR72" s="1233"/>
      <c r="BS72" s="1233"/>
      <c r="BT72" s="1233"/>
      <c r="BU72" s="1233"/>
      <c r="BV72" s="1233"/>
      <c r="BW72" s="1233"/>
      <c r="BX72" s="1233" t="s">
        <v>578</v>
      </c>
      <c r="BY72" s="1233"/>
      <c r="BZ72" s="1233"/>
      <c r="CA72" s="1233"/>
      <c r="CB72" s="1233"/>
      <c r="CC72" s="1233"/>
      <c r="CD72" s="1233"/>
      <c r="CE72" s="1233"/>
      <c r="CF72" s="1233" t="s">
        <v>579</v>
      </c>
      <c r="CG72" s="1233"/>
      <c r="CH72" s="1233"/>
      <c r="CI72" s="1233"/>
      <c r="CJ72" s="1233"/>
      <c r="CK72" s="1233"/>
      <c r="CL72" s="1233"/>
      <c r="CM72" s="1233"/>
      <c r="CN72" s="1233" t="s">
        <v>580</v>
      </c>
      <c r="CO72" s="1233"/>
      <c r="CP72" s="1233"/>
      <c r="CQ72" s="1233"/>
      <c r="CR72" s="1233"/>
      <c r="CS72" s="1233"/>
      <c r="CT72" s="1233"/>
      <c r="CU72" s="1233"/>
      <c r="CV72" s="1233" t="s">
        <v>581</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616</v>
      </c>
      <c r="AO73" s="1231"/>
      <c r="AP73" s="1231"/>
      <c r="AQ73" s="1231"/>
      <c r="AR73" s="1231"/>
      <c r="AS73" s="1231"/>
      <c r="AT73" s="1231"/>
      <c r="AU73" s="1231"/>
      <c r="AV73" s="1231"/>
      <c r="AW73" s="1231"/>
      <c r="AX73" s="1231"/>
      <c r="AY73" s="1231"/>
      <c r="AZ73" s="1231"/>
      <c r="BA73" s="1231"/>
      <c r="BB73" s="1231" t="s">
        <v>617</v>
      </c>
      <c r="BC73" s="1231"/>
      <c r="BD73" s="1231"/>
      <c r="BE73" s="1231"/>
      <c r="BF73" s="1231"/>
      <c r="BG73" s="1231"/>
      <c r="BH73" s="1231"/>
      <c r="BI73" s="1231"/>
      <c r="BJ73" s="1231"/>
      <c r="BK73" s="1231"/>
      <c r="BL73" s="1231"/>
      <c r="BM73" s="1231"/>
      <c r="BN73" s="1231"/>
      <c r="BO73" s="1231"/>
      <c r="BP73" s="1228">
        <v>4.5999999999999996</v>
      </c>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621</v>
      </c>
      <c r="BC75" s="1231"/>
      <c r="BD75" s="1231"/>
      <c r="BE75" s="1231"/>
      <c r="BF75" s="1231"/>
      <c r="BG75" s="1231"/>
      <c r="BH75" s="1231"/>
      <c r="BI75" s="1231"/>
      <c r="BJ75" s="1231"/>
      <c r="BK75" s="1231"/>
      <c r="BL75" s="1231"/>
      <c r="BM75" s="1231"/>
      <c r="BN75" s="1231"/>
      <c r="BO75" s="1231"/>
      <c r="BP75" s="1228">
        <v>10.5</v>
      </c>
      <c r="BQ75" s="1228"/>
      <c r="BR75" s="1228"/>
      <c r="BS75" s="1228"/>
      <c r="BT75" s="1228"/>
      <c r="BU75" s="1228"/>
      <c r="BV75" s="1228"/>
      <c r="BW75" s="1228"/>
      <c r="BX75" s="1228">
        <v>10.9</v>
      </c>
      <c r="BY75" s="1228"/>
      <c r="BZ75" s="1228"/>
      <c r="CA75" s="1228"/>
      <c r="CB75" s="1228"/>
      <c r="CC75" s="1228"/>
      <c r="CD75" s="1228"/>
      <c r="CE75" s="1228"/>
      <c r="CF75" s="1228">
        <v>10.5</v>
      </c>
      <c r="CG75" s="1228"/>
      <c r="CH75" s="1228"/>
      <c r="CI75" s="1228"/>
      <c r="CJ75" s="1228"/>
      <c r="CK75" s="1228"/>
      <c r="CL75" s="1228"/>
      <c r="CM75" s="1228"/>
      <c r="CN75" s="1228">
        <v>10.1</v>
      </c>
      <c r="CO75" s="1228"/>
      <c r="CP75" s="1228"/>
      <c r="CQ75" s="1228"/>
      <c r="CR75" s="1228"/>
      <c r="CS75" s="1228"/>
      <c r="CT75" s="1228"/>
      <c r="CU75" s="1228"/>
      <c r="CV75" s="1228">
        <v>9.9</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619</v>
      </c>
      <c r="AO77" s="1233"/>
      <c r="AP77" s="1233"/>
      <c r="AQ77" s="1233"/>
      <c r="AR77" s="1233"/>
      <c r="AS77" s="1233"/>
      <c r="AT77" s="1233"/>
      <c r="AU77" s="1233"/>
      <c r="AV77" s="1233"/>
      <c r="AW77" s="1233"/>
      <c r="AX77" s="1233"/>
      <c r="AY77" s="1233"/>
      <c r="AZ77" s="1233"/>
      <c r="BA77" s="1233"/>
      <c r="BB77" s="1231" t="s">
        <v>617</v>
      </c>
      <c r="BC77" s="1231"/>
      <c r="BD77" s="1231"/>
      <c r="BE77" s="1231"/>
      <c r="BF77" s="1231"/>
      <c r="BG77" s="1231"/>
      <c r="BH77" s="1231"/>
      <c r="BI77" s="1231"/>
      <c r="BJ77" s="1231"/>
      <c r="BK77" s="1231"/>
      <c r="BL77" s="1231"/>
      <c r="BM77" s="1231"/>
      <c r="BN77" s="1231"/>
      <c r="BO77" s="1231"/>
      <c r="BP77" s="1228">
        <v>19.8</v>
      </c>
      <c r="BQ77" s="1228"/>
      <c r="BR77" s="1228"/>
      <c r="BS77" s="1228"/>
      <c r="BT77" s="1228"/>
      <c r="BU77" s="1228"/>
      <c r="BV77" s="1228"/>
      <c r="BW77" s="1228"/>
      <c r="BX77" s="1228">
        <v>20</v>
      </c>
      <c r="BY77" s="1228"/>
      <c r="BZ77" s="1228"/>
      <c r="CA77" s="1228"/>
      <c r="CB77" s="1228"/>
      <c r="CC77" s="1228"/>
      <c r="CD77" s="1228"/>
      <c r="CE77" s="1228"/>
      <c r="CF77" s="1228">
        <v>10.199999999999999</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621</v>
      </c>
      <c r="BC79" s="1231"/>
      <c r="BD79" s="1231"/>
      <c r="BE79" s="1231"/>
      <c r="BF79" s="1231"/>
      <c r="BG79" s="1231"/>
      <c r="BH79" s="1231"/>
      <c r="BI79" s="1231"/>
      <c r="BJ79" s="1231"/>
      <c r="BK79" s="1231"/>
      <c r="BL79" s="1231"/>
      <c r="BM79" s="1231"/>
      <c r="BN79" s="1231"/>
      <c r="BO79" s="1231"/>
      <c r="BP79" s="1228">
        <v>8.8000000000000007</v>
      </c>
      <c r="BQ79" s="1228"/>
      <c r="BR79" s="1228"/>
      <c r="BS79" s="1228"/>
      <c r="BT79" s="1228"/>
      <c r="BU79" s="1228"/>
      <c r="BV79" s="1228"/>
      <c r="BW79" s="1228"/>
      <c r="BX79" s="1228">
        <v>8.9</v>
      </c>
      <c r="BY79" s="1228"/>
      <c r="BZ79" s="1228"/>
      <c r="CA79" s="1228"/>
      <c r="CB79" s="1228"/>
      <c r="CC79" s="1228"/>
      <c r="CD79" s="1228"/>
      <c r="CE79" s="1228"/>
      <c r="CF79" s="1228">
        <v>8.6999999999999993</v>
      </c>
      <c r="CG79" s="1228"/>
      <c r="CH79" s="1228"/>
      <c r="CI79" s="1228"/>
      <c r="CJ79" s="1228"/>
      <c r="CK79" s="1228"/>
      <c r="CL79" s="1228"/>
      <c r="CM79" s="1228"/>
      <c r="CN79" s="1228">
        <v>8</v>
      </c>
      <c r="CO79" s="1228"/>
      <c r="CP79" s="1228"/>
      <c r="CQ79" s="1228"/>
      <c r="CR79" s="1228"/>
      <c r="CS79" s="1228"/>
      <c r="CT79" s="1228"/>
      <c r="CU79" s="1228"/>
      <c r="CV79" s="1228">
        <v>8.1</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9fUmNhfOmY6GlVZRNcuw/Ri8LvECy2iWq3dTFJgBwqGKzcl2r9H8eA8jvI109a/nSvnOmj9qkCsG2c4FOtw8lg==" saltValue="NrGMSTuphIJu2dgDFiPBj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8E111-9349-4C18-8791-F2398FDA5503}">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524</v>
      </c>
    </row>
  </sheetData>
  <sheetProtection algorithmName="SHA-512" hashValue="szceSz1gWYIl6FQereYeRu0X+CXfw7wRB38v5qxoi2tW4eFw4uKMdgfu7dGEdOQ20SWyVbKEMK45aEcV+U720g==" saltValue="H7n/Pl16r/pSfwZem7DA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BAFA2-EE03-4822-9256-C02FBDEC9A26}">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524</v>
      </c>
    </row>
  </sheetData>
  <sheetProtection algorithmName="SHA-512" hashValue="Z6fx2rkUFgiJIbZoS6LSjhsQqnyTh1XYW3EzZo8Zh3BFA2OKKiDKcisMp7PF6YGvJZb7hUDtMBJ9JE150ZmKng==" saltValue="V3Ls+oCUBfUoyHOFT/HIa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52</v>
      </c>
      <c r="E2" s="147"/>
      <c r="F2" s="148" t="s">
        <v>574</v>
      </c>
      <c r="G2" s="149"/>
      <c r="H2" s="150"/>
    </row>
    <row r="3" spans="1:8" x14ac:dyDescent="0.15">
      <c r="A3" s="146" t="s">
        <v>567</v>
      </c>
      <c r="B3" s="151"/>
      <c r="C3" s="152"/>
      <c r="D3" s="153">
        <v>78286</v>
      </c>
      <c r="E3" s="154"/>
      <c r="F3" s="155">
        <v>98507</v>
      </c>
      <c r="G3" s="156"/>
      <c r="H3" s="157"/>
    </row>
    <row r="4" spans="1:8" x14ac:dyDescent="0.15">
      <c r="A4" s="158"/>
      <c r="B4" s="159"/>
      <c r="C4" s="160"/>
      <c r="D4" s="161">
        <v>47989</v>
      </c>
      <c r="E4" s="162"/>
      <c r="F4" s="163">
        <v>47567</v>
      </c>
      <c r="G4" s="164"/>
      <c r="H4" s="165"/>
    </row>
    <row r="5" spans="1:8" x14ac:dyDescent="0.15">
      <c r="A5" s="146" t="s">
        <v>569</v>
      </c>
      <c r="B5" s="151"/>
      <c r="C5" s="152"/>
      <c r="D5" s="153">
        <v>90497</v>
      </c>
      <c r="E5" s="154"/>
      <c r="F5" s="155">
        <v>113347</v>
      </c>
      <c r="G5" s="156"/>
      <c r="H5" s="157"/>
    </row>
    <row r="6" spans="1:8" x14ac:dyDescent="0.15">
      <c r="A6" s="158"/>
      <c r="B6" s="159"/>
      <c r="C6" s="160"/>
      <c r="D6" s="161">
        <v>40494</v>
      </c>
      <c r="E6" s="162"/>
      <c r="F6" s="163">
        <v>58728</v>
      </c>
      <c r="G6" s="164"/>
      <c r="H6" s="165"/>
    </row>
    <row r="7" spans="1:8" x14ac:dyDescent="0.15">
      <c r="A7" s="146" t="s">
        <v>570</v>
      </c>
      <c r="B7" s="151"/>
      <c r="C7" s="152"/>
      <c r="D7" s="153">
        <v>82271</v>
      </c>
      <c r="E7" s="154"/>
      <c r="F7" s="155">
        <v>125418</v>
      </c>
      <c r="G7" s="156"/>
      <c r="H7" s="157"/>
    </row>
    <row r="8" spans="1:8" x14ac:dyDescent="0.15">
      <c r="A8" s="158"/>
      <c r="B8" s="159"/>
      <c r="C8" s="160"/>
      <c r="D8" s="161">
        <v>31920</v>
      </c>
      <c r="E8" s="162"/>
      <c r="F8" s="163">
        <v>60445</v>
      </c>
      <c r="G8" s="164"/>
      <c r="H8" s="165"/>
    </row>
    <row r="9" spans="1:8" x14ac:dyDescent="0.15">
      <c r="A9" s="146" t="s">
        <v>571</v>
      </c>
      <c r="B9" s="151"/>
      <c r="C9" s="152"/>
      <c r="D9" s="153">
        <v>89023</v>
      </c>
      <c r="E9" s="154"/>
      <c r="F9" s="155">
        <v>108384</v>
      </c>
      <c r="G9" s="156"/>
      <c r="H9" s="157"/>
    </row>
    <row r="10" spans="1:8" x14ac:dyDescent="0.15">
      <c r="A10" s="158"/>
      <c r="B10" s="159"/>
      <c r="C10" s="160"/>
      <c r="D10" s="161">
        <v>31014</v>
      </c>
      <c r="E10" s="162"/>
      <c r="F10" s="163">
        <v>51153</v>
      </c>
      <c r="G10" s="164"/>
      <c r="H10" s="165"/>
    </row>
    <row r="11" spans="1:8" x14ac:dyDescent="0.15">
      <c r="A11" s="146" t="s">
        <v>572</v>
      </c>
      <c r="B11" s="151"/>
      <c r="C11" s="152"/>
      <c r="D11" s="153">
        <v>80584</v>
      </c>
      <c r="E11" s="154"/>
      <c r="F11" s="155">
        <v>80959</v>
      </c>
      <c r="G11" s="156"/>
      <c r="H11" s="157"/>
    </row>
    <row r="12" spans="1:8" x14ac:dyDescent="0.15">
      <c r="A12" s="158"/>
      <c r="B12" s="159"/>
      <c r="C12" s="166"/>
      <c r="D12" s="161">
        <v>55402</v>
      </c>
      <c r="E12" s="162"/>
      <c r="F12" s="163">
        <v>43928</v>
      </c>
      <c r="G12" s="164"/>
      <c r="H12" s="165"/>
    </row>
    <row r="13" spans="1:8" x14ac:dyDescent="0.15">
      <c r="A13" s="146"/>
      <c r="B13" s="151"/>
      <c r="C13" s="152"/>
      <c r="D13" s="153">
        <v>84132</v>
      </c>
      <c r="E13" s="154"/>
      <c r="F13" s="155">
        <v>105323</v>
      </c>
      <c r="G13" s="167"/>
      <c r="H13" s="157"/>
    </row>
    <row r="14" spans="1:8" x14ac:dyDescent="0.15">
      <c r="A14" s="158"/>
      <c r="B14" s="159"/>
      <c r="C14" s="160"/>
      <c r="D14" s="161">
        <v>41364</v>
      </c>
      <c r="E14" s="162"/>
      <c r="F14" s="163">
        <v>52364</v>
      </c>
      <c r="G14" s="164"/>
      <c r="H14" s="165"/>
    </row>
    <row r="17" spans="1:11" x14ac:dyDescent="0.15">
      <c r="A17" s="142" t="s">
        <v>53</v>
      </c>
    </row>
    <row r="18" spans="1:11" x14ac:dyDescent="0.15">
      <c r="A18" s="168"/>
      <c r="B18" s="168" t="e">
        <f>#REF!</f>
        <v>#REF!</v>
      </c>
      <c r="C18" s="168" t="e">
        <f>#REF!</f>
        <v>#REF!</v>
      </c>
      <c r="D18" s="168" t="e">
        <f>#REF!</f>
        <v>#REF!</v>
      </c>
      <c r="E18" s="168" t="e">
        <f>#REF!</f>
        <v>#REF!</v>
      </c>
      <c r="F18" s="168" t="e">
        <f>#REF!</f>
        <v>#REF!</v>
      </c>
    </row>
    <row r="19" spans="1:11" x14ac:dyDescent="0.15">
      <c r="A19" s="168" t="s">
        <v>54</v>
      </c>
      <c r="B19" s="168" t="e">
        <f>ROUND(VALUE(SUBSTITUTE(#REF!,"▲","-")),2)</f>
        <v>#REF!</v>
      </c>
      <c r="C19" s="168" t="e">
        <f>ROUND(VALUE(SUBSTITUTE(#REF!,"▲","-")),2)</f>
        <v>#REF!</v>
      </c>
      <c r="D19" s="168" t="e">
        <f>ROUND(VALUE(SUBSTITUTE(#REF!,"▲","-")),2)</f>
        <v>#REF!</v>
      </c>
      <c r="E19" s="168" t="e">
        <f>ROUND(VALUE(SUBSTITUTE(#REF!,"▲","-")),2)</f>
        <v>#REF!</v>
      </c>
      <c r="F19" s="168" t="e">
        <f>ROUND(VALUE(SUBSTITUTE(#REF!,"▲","-")),2)</f>
        <v>#REF!</v>
      </c>
    </row>
    <row r="20" spans="1:11" x14ac:dyDescent="0.15">
      <c r="A20" s="168" t="s">
        <v>55</v>
      </c>
      <c r="B20" s="168" t="e">
        <f>ROUND(VALUE(SUBSTITUTE(#REF!,"▲","-")),2)</f>
        <v>#REF!</v>
      </c>
      <c r="C20" s="168" t="e">
        <f>ROUND(VALUE(SUBSTITUTE(#REF!,"▲","-")),2)</f>
        <v>#REF!</v>
      </c>
      <c r="D20" s="168" t="e">
        <f>ROUND(VALUE(SUBSTITUTE(#REF!,"▲","-")),2)</f>
        <v>#REF!</v>
      </c>
      <c r="E20" s="168" t="e">
        <f>ROUND(VALUE(SUBSTITUTE(#REF!,"▲","-")),2)</f>
        <v>#REF!</v>
      </c>
      <c r="F20" s="168" t="e">
        <f>ROUND(VALUE(SUBSTITUTE(#REF!,"▲","-")),2)</f>
        <v>#REF!</v>
      </c>
    </row>
    <row r="21" spans="1:11" x14ac:dyDescent="0.15">
      <c r="A21" s="168" t="s">
        <v>56</v>
      </c>
      <c r="B21" s="168" t="e">
        <f>IF(ISNUMBER(VALUE(SUBSTITUTE(#REF!,"▲","-"))),ROUND(VALUE(SUBSTITUTE(#REF!,"▲","-")),2),NA())</f>
        <v>#N/A</v>
      </c>
      <c r="C21" s="168" t="e">
        <f>IF(ISNUMBER(VALUE(SUBSTITUTE(#REF!,"▲","-"))),ROUND(VALUE(SUBSTITUTE(#REF!,"▲","-")),2),NA())</f>
        <v>#N/A</v>
      </c>
      <c r="D21" s="168" t="e">
        <f>IF(ISNUMBER(VALUE(SUBSTITUTE(#REF!,"▲","-"))),ROUND(VALUE(SUBSTITUTE(#REF!,"▲","-")),2),NA())</f>
        <v>#N/A</v>
      </c>
      <c r="E21" s="168" t="e">
        <f>IF(ISNUMBER(VALUE(SUBSTITUTE(#REF!,"▲","-"))),ROUND(VALUE(SUBSTITUTE(#REF!,"▲","-")),2),NA())</f>
        <v>#N/A</v>
      </c>
      <c r="F21" s="168" t="e">
        <f>IF(ISNUMBER(VALUE(SUBSTITUTE(#REF!,"▲","-"))),ROUND(VALUE(SUBSTITUTE(#REF!,"▲","-")),2),NA())</f>
        <v>#N/A</v>
      </c>
    </row>
    <row r="24" spans="1:11" x14ac:dyDescent="0.15">
      <c r="A24" s="142" t="s">
        <v>57</v>
      </c>
    </row>
    <row r="25" spans="1:11" x14ac:dyDescent="0.15">
      <c r="A25" s="169"/>
      <c r="B25" s="169" t="e">
        <f>#REF!</f>
        <v>#REF!</v>
      </c>
      <c r="C25" s="169"/>
      <c r="D25" s="169" t="e">
        <f>#REF!</f>
        <v>#REF!</v>
      </c>
      <c r="E25" s="169"/>
      <c r="F25" s="169" t="e">
        <f>#REF!</f>
        <v>#REF!</v>
      </c>
      <c r="G25" s="169"/>
      <c r="H25" s="169" t="e">
        <f>#REF!</f>
        <v>#REF!</v>
      </c>
      <c r="I25" s="169"/>
      <c r="J25" s="169" t="e">
        <f>#REF!</f>
        <v>#REF!</v>
      </c>
      <c r="K25" s="169"/>
    </row>
    <row r="26" spans="1:11" x14ac:dyDescent="0.15">
      <c r="A26" s="169"/>
      <c r="B26" s="169" t="s">
        <v>58</v>
      </c>
      <c r="C26" s="169" t="s">
        <v>59</v>
      </c>
      <c r="D26" s="169" t="s">
        <v>58</v>
      </c>
      <c r="E26" s="169" t="s">
        <v>59</v>
      </c>
      <c r="F26" s="169" t="s">
        <v>58</v>
      </c>
      <c r="G26" s="169" t="s">
        <v>59</v>
      </c>
      <c r="H26" s="169" t="s">
        <v>58</v>
      </c>
      <c r="I26" s="169" t="s">
        <v>59</v>
      </c>
      <c r="J26" s="169" t="s">
        <v>58</v>
      </c>
      <c r="K26" s="169" t="s">
        <v>59</v>
      </c>
    </row>
    <row r="27" spans="1:11" x14ac:dyDescent="0.15">
      <c r="A27" s="169" t="e">
        <f>IF(#REF!="",NA(),#REF!)</f>
        <v>#REF!</v>
      </c>
      <c r="B27" s="169" t="e">
        <f>IF(ROUND(VALUE(SUBSTITUTE(#REF!,"▲", "-")), 2) &lt; 0, ABS(ROUND(VALUE(SUBSTITUTE(#REF!,"▲", "-")), 2)), NA())</f>
        <v>#REF!</v>
      </c>
      <c r="C27" s="169" t="e">
        <f>IF(ROUND(VALUE(SUBSTITUTE(#REF!,"▲", "-")), 2) &gt;= 0, ABS(ROUND(VALUE(SUBSTITUTE(#REF!,"▲", "-")), 2)), NA())</f>
        <v>#REF!</v>
      </c>
      <c r="D27" s="169" t="e">
        <f>IF(ROUND(VALUE(SUBSTITUTE(#REF!,"▲", "-")), 2) &lt; 0, ABS(ROUND(VALUE(SUBSTITUTE(#REF!,"▲", "-")), 2)), NA())</f>
        <v>#REF!</v>
      </c>
      <c r="E27" s="169" t="e">
        <f>IF(ROUND(VALUE(SUBSTITUTE(#REF!,"▲", "-")), 2) &gt;= 0, ABS(ROUND(VALUE(SUBSTITUTE(#REF!,"▲", "-")), 2)), NA())</f>
        <v>#REF!</v>
      </c>
      <c r="F27" s="169" t="e">
        <f>IF(ROUND(VALUE(SUBSTITUTE(#REF!,"▲", "-")), 2) &lt; 0, ABS(ROUND(VALUE(SUBSTITUTE(#REF!,"▲", "-")), 2)), NA())</f>
        <v>#REF!</v>
      </c>
      <c r="G27" s="169" t="e">
        <f>IF(ROUND(VALUE(SUBSTITUTE(#REF!,"▲", "-")), 2) &gt;= 0, ABS(ROUND(VALUE(SUBSTITUTE(#REF!,"▲", "-")), 2)), NA())</f>
        <v>#REF!</v>
      </c>
      <c r="H27" s="169" t="e">
        <f>IF(ROUND(VALUE(SUBSTITUTE(#REF!,"▲", "-")), 2) &lt; 0, ABS(ROUND(VALUE(SUBSTITUTE(#REF!,"▲", "-")), 2)), NA())</f>
        <v>#REF!</v>
      </c>
      <c r="I27" s="169" t="e">
        <f>IF(ROUND(VALUE(SUBSTITUTE(#REF!,"▲", "-")), 2) &gt;= 0, ABS(ROUND(VALUE(SUBSTITUTE(#REF!,"▲", "-")), 2)), NA())</f>
        <v>#REF!</v>
      </c>
      <c r="J27" s="169" t="e">
        <f>IF(ROUND(VALUE(SUBSTITUTE(#REF!,"▲", "-")), 2) &lt; 0, ABS(ROUND(VALUE(SUBSTITUTE(#REF!,"▲", "-")), 2)), NA())</f>
        <v>#REF!</v>
      </c>
      <c r="K27" s="169" t="e">
        <f>IF(ROUND(VALUE(SUBSTITUTE(#REF!,"▲", "-")), 2) &gt;= 0, ABS(ROUND(VALUE(SUBSTITUTE(#REF!,"▲", "-")), 2)), NA())</f>
        <v>#REF!</v>
      </c>
    </row>
    <row r="28" spans="1:11" x14ac:dyDescent="0.15">
      <c r="A28" s="169" t="e">
        <f>IF(#REF!="",NA(),#REF!)</f>
        <v>#REF!</v>
      </c>
      <c r="B28" s="169" t="e">
        <f>IF(ROUND(VALUE(SUBSTITUTE(#REF!,"▲", "-")), 2) &lt; 0, ABS(ROUND(VALUE(SUBSTITUTE(#REF!,"▲", "-")), 2)), NA())</f>
        <v>#REF!</v>
      </c>
      <c r="C28" s="169" t="e">
        <f>IF(ROUND(VALUE(SUBSTITUTE(#REF!,"▲", "-")), 2) &gt;= 0, ABS(ROUND(VALUE(SUBSTITUTE(#REF!,"▲", "-")), 2)), NA())</f>
        <v>#REF!</v>
      </c>
      <c r="D28" s="169" t="e">
        <f>IF(ROUND(VALUE(SUBSTITUTE(#REF!,"▲", "-")), 2) &lt; 0, ABS(ROUND(VALUE(SUBSTITUTE(#REF!,"▲", "-")), 2)), NA())</f>
        <v>#REF!</v>
      </c>
      <c r="E28" s="169" t="e">
        <f>IF(ROUND(VALUE(SUBSTITUTE(#REF!,"▲", "-")), 2) &gt;= 0, ABS(ROUND(VALUE(SUBSTITUTE(#REF!,"▲", "-")), 2)), NA())</f>
        <v>#REF!</v>
      </c>
      <c r="F28" s="169" t="e">
        <f>IF(ROUND(VALUE(SUBSTITUTE(#REF!,"▲", "-")), 2) &lt; 0, ABS(ROUND(VALUE(SUBSTITUTE(#REF!,"▲", "-")), 2)), NA())</f>
        <v>#REF!</v>
      </c>
      <c r="G28" s="169" t="e">
        <f>IF(ROUND(VALUE(SUBSTITUTE(#REF!,"▲", "-")), 2) &gt;= 0, ABS(ROUND(VALUE(SUBSTITUTE(#REF!,"▲", "-")), 2)), NA())</f>
        <v>#REF!</v>
      </c>
      <c r="H28" s="169" t="e">
        <f>IF(ROUND(VALUE(SUBSTITUTE(#REF!,"▲", "-")), 2) &lt; 0, ABS(ROUND(VALUE(SUBSTITUTE(#REF!,"▲", "-")), 2)), NA())</f>
        <v>#REF!</v>
      </c>
      <c r="I28" s="169" t="e">
        <f>IF(ROUND(VALUE(SUBSTITUTE(#REF!,"▲", "-")), 2) &gt;= 0, ABS(ROUND(VALUE(SUBSTITUTE(#REF!,"▲", "-")), 2)), NA())</f>
        <v>#REF!</v>
      </c>
      <c r="J28" s="169" t="e">
        <f>IF(ROUND(VALUE(SUBSTITUTE(#REF!,"▲", "-")), 2) &lt; 0, ABS(ROUND(VALUE(SUBSTITUTE(#REF!,"▲", "-")), 2)), NA())</f>
        <v>#REF!</v>
      </c>
      <c r="K28" s="169" t="e">
        <f>IF(ROUND(VALUE(SUBSTITUTE(#REF!,"▲", "-")), 2) &gt;= 0, ABS(ROUND(VALUE(SUBSTITUTE(#REF!,"▲", "-")), 2)), NA())</f>
        <v>#REF!</v>
      </c>
    </row>
    <row r="29" spans="1:11" x14ac:dyDescent="0.15">
      <c r="A29" s="169" t="e">
        <f>IF(#REF!="",NA(),#REF!)</f>
        <v>#REF!</v>
      </c>
      <c r="B29" s="169" t="e">
        <f>IF(ROUND(VALUE(SUBSTITUTE(#REF!,"▲", "-")), 2) &lt; 0, ABS(ROUND(VALUE(SUBSTITUTE(#REF!,"▲", "-")), 2)), NA())</f>
        <v>#REF!</v>
      </c>
      <c r="C29" s="169" t="e">
        <f>IF(ROUND(VALUE(SUBSTITUTE(#REF!,"▲", "-")), 2) &gt;= 0, ABS(ROUND(VALUE(SUBSTITUTE(#REF!,"▲", "-")), 2)), NA())</f>
        <v>#REF!</v>
      </c>
      <c r="D29" s="169" t="e">
        <f>IF(ROUND(VALUE(SUBSTITUTE(#REF!,"▲", "-")), 2) &lt; 0, ABS(ROUND(VALUE(SUBSTITUTE(#REF!,"▲", "-")), 2)), NA())</f>
        <v>#REF!</v>
      </c>
      <c r="E29" s="169" t="e">
        <f>IF(ROUND(VALUE(SUBSTITUTE(#REF!,"▲", "-")), 2) &gt;= 0, ABS(ROUND(VALUE(SUBSTITUTE(#REF!,"▲", "-")), 2)), NA())</f>
        <v>#REF!</v>
      </c>
      <c r="F29" s="169" t="e">
        <f>IF(ROUND(VALUE(SUBSTITUTE(#REF!,"▲", "-")), 2) &lt; 0, ABS(ROUND(VALUE(SUBSTITUTE(#REF!,"▲", "-")), 2)), NA())</f>
        <v>#REF!</v>
      </c>
      <c r="G29" s="169" t="e">
        <f>IF(ROUND(VALUE(SUBSTITUTE(#REF!,"▲", "-")), 2) &gt;= 0, ABS(ROUND(VALUE(SUBSTITUTE(#REF!,"▲", "-")), 2)), NA())</f>
        <v>#REF!</v>
      </c>
      <c r="H29" s="169" t="e">
        <f>IF(ROUND(VALUE(SUBSTITUTE(#REF!,"▲", "-")), 2) &lt; 0, ABS(ROUND(VALUE(SUBSTITUTE(#REF!,"▲", "-")), 2)), NA())</f>
        <v>#REF!</v>
      </c>
      <c r="I29" s="169" t="e">
        <f>IF(ROUND(VALUE(SUBSTITUTE(#REF!,"▲", "-")), 2) &gt;= 0, ABS(ROUND(VALUE(SUBSTITUTE(#REF!,"▲", "-")), 2)), NA())</f>
        <v>#REF!</v>
      </c>
      <c r="J29" s="169" t="e">
        <f>IF(ROUND(VALUE(SUBSTITUTE(#REF!,"▲", "-")), 2) &lt; 0, ABS(ROUND(VALUE(SUBSTITUTE(#REF!,"▲", "-")), 2)), NA())</f>
        <v>#REF!</v>
      </c>
      <c r="K29" s="169" t="e">
        <f>IF(ROUND(VALUE(SUBSTITUTE(#REF!,"▲", "-")), 2) &gt;= 0, ABS(ROUND(VALUE(SUBSTITUTE(#REF!,"▲", "-")), 2)), NA())</f>
        <v>#REF!</v>
      </c>
    </row>
    <row r="30" spans="1:11" x14ac:dyDescent="0.15">
      <c r="A30" s="169" t="e">
        <f>IF(#REF!="",NA(),#REF!)</f>
        <v>#REF!</v>
      </c>
      <c r="B30" s="169" t="e">
        <f>IF(ROUND(VALUE(SUBSTITUTE(#REF!,"▲", "-")), 2) &lt; 0, ABS(ROUND(VALUE(SUBSTITUTE(#REF!,"▲", "-")), 2)), NA())</f>
        <v>#REF!</v>
      </c>
      <c r="C30" s="169" t="e">
        <f>IF(ROUND(VALUE(SUBSTITUTE(#REF!,"▲", "-")), 2) &gt;= 0, ABS(ROUND(VALUE(SUBSTITUTE(#REF!,"▲", "-")), 2)), NA())</f>
        <v>#REF!</v>
      </c>
      <c r="D30" s="169" t="e">
        <f>IF(ROUND(VALUE(SUBSTITUTE(#REF!,"▲", "-")), 2) &lt; 0, ABS(ROUND(VALUE(SUBSTITUTE(#REF!,"▲", "-")), 2)), NA())</f>
        <v>#REF!</v>
      </c>
      <c r="E30" s="169" t="e">
        <f>IF(ROUND(VALUE(SUBSTITUTE(#REF!,"▲", "-")), 2) &gt;= 0, ABS(ROUND(VALUE(SUBSTITUTE(#REF!,"▲", "-")), 2)), NA())</f>
        <v>#REF!</v>
      </c>
      <c r="F30" s="169" t="e">
        <f>IF(ROUND(VALUE(SUBSTITUTE(#REF!,"▲", "-")), 2) &lt; 0, ABS(ROUND(VALUE(SUBSTITUTE(#REF!,"▲", "-")), 2)), NA())</f>
        <v>#REF!</v>
      </c>
      <c r="G30" s="169" t="e">
        <f>IF(ROUND(VALUE(SUBSTITUTE(#REF!,"▲", "-")), 2) &gt;= 0, ABS(ROUND(VALUE(SUBSTITUTE(#REF!,"▲", "-")), 2)), NA())</f>
        <v>#REF!</v>
      </c>
      <c r="H30" s="169" t="e">
        <f>IF(ROUND(VALUE(SUBSTITUTE(#REF!,"▲", "-")), 2) &lt; 0, ABS(ROUND(VALUE(SUBSTITUTE(#REF!,"▲", "-")), 2)), NA())</f>
        <v>#REF!</v>
      </c>
      <c r="I30" s="169" t="e">
        <f>IF(ROUND(VALUE(SUBSTITUTE(#REF!,"▲", "-")), 2) &gt;= 0, ABS(ROUND(VALUE(SUBSTITUTE(#REF!,"▲", "-")), 2)), NA())</f>
        <v>#REF!</v>
      </c>
      <c r="J30" s="169" t="e">
        <f>IF(ROUND(VALUE(SUBSTITUTE(#REF!,"▲", "-")), 2) &lt; 0, ABS(ROUND(VALUE(SUBSTITUTE(#REF!,"▲", "-")), 2)), NA())</f>
        <v>#REF!</v>
      </c>
      <c r="K30" s="169" t="e">
        <f>IF(ROUND(VALUE(SUBSTITUTE(#REF!,"▲", "-")), 2) &gt;= 0, ABS(ROUND(VALUE(SUBSTITUTE(#REF!,"▲", "-")), 2)), NA())</f>
        <v>#REF!</v>
      </c>
    </row>
    <row r="31" spans="1:11" x14ac:dyDescent="0.15">
      <c r="A31" s="169" t="e">
        <f>IF(#REF!="",NA(),#REF!)</f>
        <v>#REF!</v>
      </c>
      <c r="B31" s="169" t="e">
        <f>IF(ROUND(VALUE(SUBSTITUTE(#REF!,"▲", "-")), 2) &lt; 0, ABS(ROUND(VALUE(SUBSTITUTE(#REF!,"▲", "-")), 2)), NA())</f>
        <v>#REF!</v>
      </c>
      <c r="C31" s="169" t="e">
        <f>IF(ROUND(VALUE(SUBSTITUTE(#REF!,"▲", "-")), 2) &gt;= 0, ABS(ROUND(VALUE(SUBSTITUTE(#REF!,"▲", "-")), 2)), NA())</f>
        <v>#REF!</v>
      </c>
      <c r="D31" s="169" t="e">
        <f>IF(ROUND(VALUE(SUBSTITUTE(#REF!,"▲", "-")), 2) &lt; 0, ABS(ROUND(VALUE(SUBSTITUTE(#REF!,"▲", "-")), 2)), NA())</f>
        <v>#REF!</v>
      </c>
      <c r="E31" s="169" t="e">
        <f>IF(ROUND(VALUE(SUBSTITUTE(#REF!,"▲", "-")), 2) &gt;= 0, ABS(ROUND(VALUE(SUBSTITUTE(#REF!,"▲", "-")), 2)), NA())</f>
        <v>#REF!</v>
      </c>
      <c r="F31" s="169" t="e">
        <f>IF(ROUND(VALUE(SUBSTITUTE(#REF!,"▲", "-")), 2) &lt; 0, ABS(ROUND(VALUE(SUBSTITUTE(#REF!,"▲", "-")), 2)), NA())</f>
        <v>#REF!</v>
      </c>
      <c r="G31" s="169" t="e">
        <f>IF(ROUND(VALUE(SUBSTITUTE(#REF!,"▲", "-")), 2) &gt;= 0, ABS(ROUND(VALUE(SUBSTITUTE(#REF!,"▲", "-")), 2)), NA())</f>
        <v>#REF!</v>
      </c>
      <c r="H31" s="169" t="e">
        <f>IF(ROUND(VALUE(SUBSTITUTE(#REF!,"▲", "-")), 2) &lt; 0, ABS(ROUND(VALUE(SUBSTITUTE(#REF!,"▲", "-")), 2)), NA())</f>
        <v>#REF!</v>
      </c>
      <c r="I31" s="169" t="e">
        <f>IF(ROUND(VALUE(SUBSTITUTE(#REF!,"▲", "-")), 2) &gt;= 0, ABS(ROUND(VALUE(SUBSTITUTE(#REF!,"▲", "-")), 2)), NA())</f>
        <v>#REF!</v>
      </c>
      <c r="J31" s="169" t="e">
        <f>IF(ROUND(VALUE(SUBSTITUTE(#REF!,"▲", "-")), 2) &lt; 0, ABS(ROUND(VALUE(SUBSTITUTE(#REF!,"▲", "-")), 2)), NA())</f>
        <v>#REF!</v>
      </c>
      <c r="K31" s="169" t="e">
        <f>IF(ROUND(VALUE(SUBSTITUTE(#REF!,"▲", "-")), 2) &gt;= 0, ABS(ROUND(VALUE(SUBSTITUTE(#REF!,"▲", "-")), 2)), NA())</f>
        <v>#REF!</v>
      </c>
    </row>
    <row r="32" spans="1:11" x14ac:dyDescent="0.15">
      <c r="A32" s="169" t="e">
        <f>IF(#REF!="",NA(),#REF!)</f>
        <v>#REF!</v>
      </c>
      <c r="B32" s="169" t="e">
        <f>IF(ROUND(VALUE(SUBSTITUTE(#REF!,"▲", "-")), 2) &lt; 0, ABS(ROUND(VALUE(SUBSTITUTE(#REF!,"▲", "-")), 2)), NA())</f>
        <v>#REF!</v>
      </c>
      <c r="C32" s="169" t="e">
        <f>IF(ROUND(VALUE(SUBSTITUTE(#REF!,"▲", "-")), 2) &gt;= 0, ABS(ROUND(VALUE(SUBSTITUTE(#REF!,"▲", "-")), 2)), NA())</f>
        <v>#REF!</v>
      </c>
      <c r="D32" s="169" t="e">
        <f>IF(ROUND(VALUE(SUBSTITUTE(#REF!,"▲", "-")), 2) &lt; 0, ABS(ROUND(VALUE(SUBSTITUTE(#REF!,"▲", "-")), 2)), NA())</f>
        <v>#REF!</v>
      </c>
      <c r="E32" s="169" t="e">
        <f>IF(ROUND(VALUE(SUBSTITUTE(#REF!,"▲", "-")), 2) &gt;= 0, ABS(ROUND(VALUE(SUBSTITUTE(#REF!,"▲", "-")), 2)), NA())</f>
        <v>#REF!</v>
      </c>
      <c r="F32" s="169" t="e">
        <f>IF(ROUND(VALUE(SUBSTITUTE(#REF!,"▲", "-")), 2) &lt; 0, ABS(ROUND(VALUE(SUBSTITUTE(#REF!,"▲", "-")), 2)), NA())</f>
        <v>#REF!</v>
      </c>
      <c r="G32" s="169" t="e">
        <f>IF(ROUND(VALUE(SUBSTITUTE(#REF!,"▲", "-")), 2) &gt;= 0, ABS(ROUND(VALUE(SUBSTITUTE(#REF!,"▲", "-")), 2)), NA())</f>
        <v>#REF!</v>
      </c>
      <c r="H32" s="169" t="e">
        <f>IF(ROUND(VALUE(SUBSTITUTE(#REF!,"▲", "-")), 2) &lt; 0, ABS(ROUND(VALUE(SUBSTITUTE(#REF!,"▲", "-")), 2)), NA())</f>
        <v>#REF!</v>
      </c>
      <c r="I32" s="169" t="e">
        <f>IF(ROUND(VALUE(SUBSTITUTE(#REF!,"▲", "-")), 2) &gt;= 0, ABS(ROUND(VALUE(SUBSTITUTE(#REF!,"▲", "-")), 2)), NA())</f>
        <v>#REF!</v>
      </c>
      <c r="J32" s="169" t="e">
        <f>IF(ROUND(VALUE(SUBSTITUTE(#REF!,"▲", "-")), 2) &lt; 0, ABS(ROUND(VALUE(SUBSTITUTE(#REF!,"▲", "-")), 2)), NA())</f>
        <v>#REF!</v>
      </c>
      <c r="K32" s="169" t="e">
        <f>IF(ROUND(VALUE(SUBSTITUTE(#REF!,"▲", "-")), 2) &gt;= 0, ABS(ROUND(VALUE(SUBSTITUTE(#REF!,"▲", "-")), 2)), NA())</f>
        <v>#REF!</v>
      </c>
    </row>
    <row r="33" spans="1:16" x14ac:dyDescent="0.15">
      <c r="A33" s="169" t="e">
        <f>IF(#REF!="",NA(),#REF!)</f>
        <v>#REF!</v>
      </c>
      <c r="B33" s="169" t="e">
        <f>IF(ROUND(VALUE(SUBSTITUTE(#REF!,"▲", "-")), 2) &lt; 0, ABS(ROUND(VALUE(SUBSTITUTE(#REF!,"▲", "-")), 2)), NA())</f>
        <v>#REF!</v>
      </c>
      <c r="C33" s="169" t="e">
        <f>IF(ROUND(VALUE(SUBSTITUTE(#REF!,"▲", "-")), 2) &gt;= 0, ABS(ROUND(VALUE(SUBSTITUTE(#REF!,"▲", "-")), 2)), NA())</f>
        <v>#REF!</v>
      </c>
      <c r="D33" s="169" t="e">
        <f>IF(ROUND(VALUE(SUBSTITUTE(#REF!,"▲", "-")), 2) &lt; 0, ABS(ROUND(VALUE(SUBSTITUTE(#REF!,"▲", "-")), 2)), NA())</f>
        <v>#REF!</v>
      </c>
      <c r="E33" s="169" t="e">
        <f>IF(ROUND(VALUE(SUBSTITUTE(#REF!,"▲", "-")), 2) &gt;= 0, ABS(ROUND(VALUE(SUBSTITUTE(#REF!,"▲", "-")), 2)), NA())</f>
        <v>#REF!</v>
      </c>
      <c r="F33" s="169" t="e">
        <f>IF(ROUND(VALUE(SUBSTITUTE(#REF!,"▲", "-")), 2) &lt; 0, ABS(ROUND(VALUE(SUBSTITUTE(#REF!,"▲", "-")), 2)), NA())</f>
        <v>#REF!</v>
      </c>
      <c r="G33" s="169" t="e">
        <f>IF(ROUND(VALUE(SUBSTITUTE(#REF!,"▲", "-")), 2) &gt;= 0, ABS(ROUND(VALUE(SUBSTITUTE(#REF!,"▲", "-")), 2)), NA())</f>
        <v>#REF!</v>
      </c>
      <c r="H33" s="169" t="e">
        <f>IF(ROUND(VALUE(SUBSTITUTE(#REF!,"▲", "-")), 2) &lt; 0, ABS(ROUND(VALUE(SUBSTITUTE(#REF!,"▲", "-")), 2)), NA())</f>
        <v>#REF!</v>
      </c>
      <c r="I33" s="169" t="e">
        <f>IF(ROUND(VALUE(SUBSTITUTE(#REF!,"▲", "-")), 2) &gt;= 0, ABS(ROUND(VALUE(SUBSTITUTE(#REF!,"▲", "-")), 2)), NA())</f>
        <v>#REF!</v>
      </c>
      <c r="J33" s="169" t="e">
        <f>IF(ROUND(VALUE(SUBSTITUTE(#REF!,"▲", "-")), 2) &lt; 0, ABS(ROUND(VALUE(SUBSTITUTE(#REF!,"▲", "-")), 2)), NA())</f>
        <v>#REF!</v>
      </c>
      <c r="K33" s="169" t="e">
        <f>IF(ROUND(VALUE(SUBSTITUTE(#REF!,"▲", "-")), 2) &gt;= 0, ABS(ROUND(VALUE(SUBSTITUTE(#REF!,"▲", "-")), 2)), NA())</f>
        <v>#REF!</v>
      </c>
    </row>
    <row r="34" spans="1:16" x14ac:dyDescent="0.15">
      <c r="A34" s="169" t="e">
        <f>IF(#REF!="",NA(),#REF!)</f>
        <v>#REF!</v>
      </c>
      <c r="B34" s="169" t="e">
        <f>IF(ROUND(VALUE(SUBSTITUTE(#REF!,"▲", "-")), 2) &lt; 0, ABS(ROUND(VALUE(SUBSTITUTE(#REF!,"▲", "-")), 2)), NA())</f>
        <v>#REF!</v>
      </c>
      <c r="C34" s="169" t="e">
        <f>IF(ROUND(VALUE(SUBSTITUTE(#REF!,"▲", "-")), 2) &gt;= 0, ABS(ROUND(VALUE(SUBSTITUTE(#REF!,"▲", "-")), 2)), NA())</f>
        <v>#REF!</v>
      </c>
      <c r="D34" s="169" t="e">
        <f>IF(ROUND(VALUE(SUBSTITUTE(#REF!,"▲", "-")), 2) &lt; 0, ABS(ROUND(VALUE(SUBSTITUTE(#REF!,"▲", "-")), 2)), NA())</f>
        <v>#REF!</v>
      </c>
      <c r="E34" s="169" t="e">
        <f>IF(ROUND(VALUE(SUBSTITUTE(#REF!,"▲", "-")), 2) &gt;= 0, ABS(ROUND(VALUE(SUBSTITUTE(#REF!,"▲", "-")), 2)), NA())</f>
        <v>#REF!</v>
      </c>
      <c r="F34" s="169" t="e">
        <f>IF(ROUND(VALUE(SUBSTITUTE(#REF!,"▲", "-")), 2) &lt; 0, ABS(ROUND(VALUE(SUBSTITUTE(#REF!,"▲", "-")), 2)), NA())</f>
        <v>#REF!</v>
      </c>
      <c r="G34" s="169" t="e">
        <f>IF(ROUND(VALUE(SUBSTITUTE(#REF!,"▲", "-")), 2) &gt;= 0, ABS(ROUND(VALUE(SUBSTITUTE(#REF!,"▲", "-")), 2)), NA())</f>
        <v>#REF!</v>
      </c>
      <c r="H34" s="169" t="e">
        <f>IF(ROUND(VALUE(SUBSTITUTE(#REF!,"▲", "-")), 2) &lt; 0, ABS(ROUND(VALUE(SUBSTITUTE(#REF!,"▲", "-")), 2)), NA())</f>
        <v>#REF!</v>
      </c>
      <c r="I34" s="169" t="e">
        <f>IF(ROUND(VALUE(SUBSTITUTE(#REF!,"▲", "-")), 2) &gt;= 0, ABS(ROUND(VALUE(SUBSTITUTE(#REF!,"▲", "-")), 2)), NA())</f>
        <v>#REF!</v>
      </c>
      <c r="J34" s="169" t="e">
        <f>IF(ROUND(VALUE(SUBSTITUTE(#REF!,"▲", "-")), 2) &lt; 0, ABS(ROUND(VALUE(SUBSTITUTE(#REF!,"▲", "-")), 2)), NA())</f>
        <v>#REF!</v>
      </c>
      <c r="K34" s="169" t="e">
        <f>IF(ROUND(VALUE(SUBSTITUTE(#REF!,"▲", "-")), 2) &gt;= 0, ABS(ROUND(VALUE(SUBSTITUTE(#REF!,"▲", "-")), 2)), NA())</f>
        <v>#REF!</v>
      </c>
    </row>
    <row r="35" spans="1:16" x14ac:dyDescent="0.15">
      <c r="A35" s="169" t="e">
        <f>IF(#REF!="",NA(),#REF!)</f>
        <v>#REF!</v>
      </c>
      <c r="B35" s="169" t="e">
        <f>IF(ROUND(VALUE(SUBSTITUTE(#REF!,"▲", "-")), 2) &lt; 0, ABS(ROUND(VALUE(SUBSTITUTE(#REF!,"▲", "-")), 2)), NA())</f>
        <v>#REF!</v>
      </c>
      <c r="C35" s="169" t="e">
        <f>IF(ROUND(VALUE(SUBSTITUTE(#REF!,"▲", "-")), 2) &gt;= 0, ABS(ROUND(VALUE(SUBSTITUTE(#REF!,"▲", "-")), 2)), NA())</f>
        <v>#REF!</v>
      </c>
      <c r="D35" s="169" t="e">
        <f>IF(ROUND(VALUE(SUBSTITUTE(#REF!,"▲", "-")), 2) &lt; 0, ABS(ROUND(VALUE(SUBSTITUTE(#REF!,"▲", "-")), 2)), NA())</f>
        <v>#REF!</v>
      </c>
      <c r="E35" s="169" t="e">
        <f>IF(ROUND(VALUE(SUBSTITUTE(#REF!,"▲", "-")), 2) &gt;= 0, ABS(ROUND(VALUE(SUBSTITUTE(#REF!,"▲", "-")), 2)), NA())</f>
        <v>#REF!</v>
      </c>
      <c r="F35" s="169" t="e">
        <f>IF(ROUND(VALUE(SUBSTITUTE(#REF!,"▲", "-")), 2) &lt; 0, ABS(ROUND(VALUE(SUBSTITUTE(#REF!,"▲", "-")), 2)), NA())</f>
        <v>#REF!</v>
      </c>
      <c r="G35" s="169" t="e">
        <f>IF(ROUND(VALUE(SUBSTITUTE(#REF!,"▲", "-")), 2) &gt;= 0, ABS(ROUND(VALUE(SUBSTITUTE(#REF!,"▲", "-")), 2)), NA())</f>
        <v>#REF!</v>
      </c>
      <c r="H35" s="169" t="e">
        <f>IF(ROUND(VALUE(SUBSTITUTE(#REF!,"▲", "-")), 2) &lt; 0, ABS(ROUND(VALUE(SUBSTITUTE(#REF!,"▲", "-")), 2)), NA())</f>
        <v>#REF!</v>
      </c>
      <c r="I35" s="169" t="e">
        <f>IF(ROUND(VALUE(SUBSTITUTE(#REF!,"▲", "-")), 2) &gt;= 0, ABS(ROUND(VALUE(SUBSTITUTE(#REF!,"▲", "-")), 2)), NA())</f>
        <v>#REF!</v>
      </c>
      <c r="J35" s="169" t="e">
        <f>IF(ROUND(VALUE(SUBSTITUTE(#REF!,"▲", "-")), 2) &lt; 0, ABS(ROUND(VALUE(SUBSTITUTE(#REF!,"▲", "-")), 2)), NA())</f>
        <v>#REF!</v>
      </c>
      <c r="K35" s="169" t="e">
        <f>IF(ROUND(VALUE(SUBSTITUTE(#REF!,"▲", "-")), 2) &gt;= 0, ABS(ROUND(VALUE(SUBSTITUTE(#REF!,"▲", "-")), 2)), NA())</f>
        <v>#REF!</v>
      </c>
    </row>
    <row r="36" spans="1:16" x14ac:dyDescent="0.15">
      <c r="A36" s="169" t="e">
        <f>IF(#REF!="",NA(),#REF!)</f>
        <v>#REF!</v>
      </c>
      <c r="B36" s="169" t="e">
        <f>IF(ROUND(VALUE(SUBSTITUTE(#REF!,"▲", "-")), 2) &lt; 0, ABS(ROUND(VALUE(SUBSTITUTE(#REF!,"▲", "-")), 2)), NA())</f>
        <v>#REF!</v>
      </c>
      <c r="C36" s="169" t="e">
        <f>IF(ROUND(VALUE(SUBSTITUTE(#REF!,"▲", "-")), 2) &gt;= 0, ABS(ROUND(VALUE(SUBSTITUTE(#REF!,"▲", "-")), 2)), NA())</f>
        <v>#REF!</v>
      </c>
      <c r="D36" s="169" t="e">
        <f>IF(ROUND(VALUE(SUBSTITUTE(#REF!,"▲", "-")), 2) &lt; 0, ABS(ROUND(VALUE(SUBSTITUTE(#REF!,"▲", "-")), 2)), NA())</f>
        <v>#REF!</v>
      </c>
      <c r="E36" s="169" t="e">
        <f>IF(ROUND(VALUE(SUBSTITUTE(#REF!,"▲", "-")), 2) &gt;= 0, ABS(ROUND(VALUE(SUBSTITUTE(#REF!,"▲", "-")), 2)), NA())</f>
        <v>#REF!</v>
      </c>
      <c r="F36" s="169" t="e">
        <f>IF(ROUND(VALUE(SUBSTITUTE(#REF!,"▲", "-")), 2) &lt; 0, ABS(ROUND(VALUE(SUBSTITUTE(#REF!,"▲", "-")), 2)), NA())</f>
        <v>#REF!</v>
      </c>
      <c r="G36" s="169" t="e">
        <f>IF(ROUND(VALUE(SUBSTITUTE(#REF!,"▲", "-")), 2) &gt;= 0, ABS(ROUND(VALUE(SUBSTITUTE(#REF!,"▲", "-")), 2)), NA())</f>
        <v>#REF!</v>
      </c>
      <c r="H36" s="169" t="e">
        <f>IF(ROUND(VALUE(SUBSTITUTE(#REF!,"▲", "-")), 2) &lt; 0, ABS(ROUND(VALUE(SUBSTITUTE(#REF!,"▲", "-")), 2)), NA())</f>
        <v>#REF!</v>
      </c>
      <c r="I36" s="169" t="e">
        <f>IF(ROUND(VALUE(SUBSTITUTE(#REF!,"▲", "-")), 2) &gt;= 0, ABS(ROUND(VALUE(SUBSTITUTE(#REF!,"▲", "-")), 2)), NA())</f>
        <v>#REF!</v>
      </c>
      <c r="J36" s="169" t="e">
        <f>IF(ROUND(VALUE(SUBSTITUTE(#REF!,"▲", "-")), 2) &lt; 0, ABS(ROUND(VALUE(SUBSTITUTE(#REF!,"▲", "-")), 2)), NA())</f>
        <v>#REF!</v>
      </c>
      <c r="K36" s="169" t="e">
        <f>IF(ROUND(VALUE(SUBSTITUTE(#REF!,"▲", "-")), 2) &gt;= 0, ABS(ROUND(VALUE(SUBSTITUTE(#REF!,"▲", "-")), 2)), NA())</f>
        <v>#REF!</v>
      </c>
    </row>
    <row r="39" spans="1:16" x14ac:dyDescent="0.15">
      <c r="A39" s="142" t="s">
        <v>60</v>
      </c>
    </row>
    <row r="40" spans="1:16" x14ac:dyDescent="0.15">
      <c r="A40" s="170"/>
      <c r="B40" s="170" t="e">
        <f>#REF!</f>
        <v>#REF!</v>
      </c>
      <c r="C40" s="170"/>
      <c r="D40" s="170"/>
      <c r="E40" s="170" t="e">
        <f>#REF!</f>
        <v>#REF!</v>
      </c>
      <c r="F40" s="170"/>
      <c r="G40" s="170"/>
      <c r="H40" s="170" t="e">
        <f>#REF!</f>
        <v>#REF!</v>
      </c>
      <c r="I40" s="170"/>
      <c r="J40" s="170"/>
      <c r="K40" s="170" t="e">
        <f>#REF!</f>
        <v>#REF!</v>
      </c>
      <c r="L40" s="170"/>
      <c r="M40" s="170"/>
      <c r="N40" s="170" t="e">
        <f>#REF!</f>
        <v>#REF!</v>
      </c>
      <c r="O40" s="170"/>
      <c r="P40" s="170"/>
    </row>
    <row r="41" spans="1:16" x14ac:dyDescent="0.15">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15">
      <c r="A42" s="170" t="s">
        <v>63</v>
      </c>
      <c r="B42" s="170"/>
      <c r="C42" s="170"/>
      <c r="D42" s="170" t="e">
        <f>#REF!</f>
        <v>#REF!</v>
      </c>
      <c r="E42" s="170"/>
      <c r="F42" s="170"/>
      <c r="G42" s="170" t="e">
        <f>#REF!</f>
        <v>#REF!</v>
      </c>
      <c r="H42" s="170"/>
      <c r="I42" s="170"/>
      <c r="J42" s="170" t="e">
        <f>#REF!</f>
        <v>#REF!</v>
      </c>
      <c r="K42" s="170"/>
      <c r="L42" s="170"/>
      <c r="M42" s="170" t="e">
        <f>#REF!</f>
        <v>#REF!</v>
      </c>
      <c r="N42" s="170"/>
      <c r="O42" s="170"/>
      <c r="P42" s="170" t="e">
        <f>#REF!</f>
        <v>#REF!</v>
      </c>
    </row>
    <row r="43" spans="1:16" x14ac:dyDescent="0.15">
      <c r="A43" s="170" t="s">
        <v>64</v>
      </c>
      <c r="B43" s="170" t="e">
        <f>#REF!</f>
        <v>#REF!</v>
      </c>
      <c r="C43" s="170"/>
      <c r="D43" s="170"/>
      <c r="E43" s="170" t="e">
        <f>#REF!</f>
        <v>#REF!</v>
      </c>
      <c r="F43" s="170"/>
      <c r="G43" s="170"/>
      <c r="H43" s="170" t="e">
        <f>#REF!</f>
        <v>#REF!</v>
      </c>
      <c r="I43" s="170"/>
      <c r="J43" s="170"/>
      <c r="K43" s="170" t="e">
        <f>#REF!</f>
        <v>#REF!</v>
      </c>
      <c r="L43" s="170"/>
      <c r="M43" s="170"/>
      <c r="N43" s="170" t="e">
        <f>#REF!</f>
        <v>#REF!</v>
      </c>
      <c r="O43" s="170"/>
      <c r="P43" s="170"/>
    </row>
    <row r="44" spans="1:16" x14ac:dyDescent="0.15">
      <c r="A44" s="170" t="s">
        <v>65</v>
      </c>
      <c r="B44" s="170" t="e">
        <f>#REF!</f>
        <v>#REF!</v>
      </c>
      <c r="C44" s="170"/>
      <c r="D44" s="170"/>
      <c r="E44" s="170" t="e">
        <f>#REF!</f>
        <v>#REF!</v>
      </c>
      <c r="F44" s="170"/>
      <c r="G44" s="170"/>
      <c r="H44" s="170" t="e">
        <f>#REF!</f>
        <v>#REF!</v>
      </c>
      <c r="I44" s="170"/>
      <c r="J44" s="170"/>
      <c r="K44" s="170" t="e">
        <f>#REF!</f>
        <v>#REF!</v>
      </c>
      <c r="L44" s="170"/>
      <c r="M44" s="170"/>
      <c r="N44" s="170" t="e">
        <f>#REF!</f>
        <v>#REF!</v>
      </c>
      <c r="O44" s="170"/>
      <c r="P44" s="170"/>
    </row>
    <row r="45" spans="1:16" x14ac:dyDescent="0.15">
      <c r="A45" s="170" t="s">
        <v>66</v>
      </c>
      <c r="B45" s="170" t="e">
        <f>#REF!</f>
        <v>#REF!</v>
      </c>
      <c r="C45" s="170"/>
      <c r="D45" s="170"/>
      <c r="E45" s="170" t="e">
        <f>#REF!</f>
        <v>#REF!</v>
      </c>
      <c r="F45" s="170"/>
      <c r="G45" s="170"/>
      <c r="H45" s="170" t="e">
        <f>#REF!</f>
        <v>#REF!</v>
      </c>
      <c r="I45" s="170"/>
      <c r="J45" s="170"/>
      <c r="K45" s="170" t="e">
        <f>#REF!</f>
        <v>#REF!</v>
      </c>
      <c r="L45" s="170"/>
      <c r="M45" s="170"/>
      <c r="N45" s="170" t="e">
        <f>#REF!</f>
        <v>#REF!</v>
      </c>
      <c r="O45" s="170"/>
      <c r="P45" s="170"/>
    </row>
    <row r="46" spans="1:16" x14ac:dyDescent="0.15">
      <c r="A46" s="170" t="s">
        <v>67</v>
      </c>
      <c r="B46" s="170" t="e">
        <f>#REF!</f>
        <v>#REF!</v>
      </c>
      <c r="C46" s="170"/>
      <c r="D46" s="170"/>
      <c r="E46" s="170" t="e">
        <f>#REF!</f>
        <v>#REF!</v>
      </c>
      <c r="F46" s="170"/>
      <c r="G46" s="170"/>
      <c r="H46" s="170" t="e">
        <f>#REF!</f>
        <v>#REF!</v>
      </c>
      <c r="I46" s="170"/>
      <c r="J46" s="170"/>
      <c r="K46" s="170" t="e">
        <f>#REF!</f>
        <v>#REF!</v>
      </c>
      <c r="L46" s="170"/>
      <c r="M46" s="170"/>
      <c r="N46" s="170" t="e">
        <f>#REF!</f>
        <v>#REF!</v>
      </c>
      <c r="O46" s="170"/>
      <c r="P46" s="170"/>
    </row>
    <row r="47" spans="1:16" x14ac:dyDescent="0.15">
      <c r="A47" s="170" t="s">
        <v>68</v>
      </c>
      <c r="B47" s="170" t="e">
        <f>#REF!</f>
        <v>#REF!</v>
      </c>
      <c r="C47" s="170"/>
      <c r="D47" s="170"/>
      <c r="E47" s="170" t="e">
        <f>#REF!</f>
        <v>#REF!</v>
      </c>
      <c r="F47" s="170"/>
      <c r="G47" s="170"/>
      <c r="H47" s="170" t="e">
        <f>#REF!</f>
        <v>#REF!</v>
      </c>
      <c r="I47" s="170"/>
      <c r="J47" s="170"/>
      <c r="K47" s="170" t="e">
        <f>#REF!</f>
        <v>#REF!</v>
      </c>
      <c r="L47" s="170"/>
      <c r="M47" s="170"/>
      <c r="N47" s="170" t="e">
        <f>#REF!</f>
        <v>#REF!</v>
      </c>
      <c r="O47" s="170"/>
      <c r="P47" s="170"/>
    </row>
    <row r="48" spans="1:16" x14ac:dyDescent="0.15">
      <c r="A48" s="170" t="s">
        <v>69</v>
      </c>
      <c r="B48" s="170" t="e">
        <f>#REF!</f>
        <v>#REF!</v>
      </c>
      <c r="C48" s="170"/>
      <c r="D48" s="170"/>
      <c r="E48" s="170" t="e">
        <f>#REF!</f>
        <v>#REF!</v>
      </c>
      <c r="F48" s="170"/>
      <c r="G48" s="170"/>
      <c r="H48" s="170" t="e">
        <f>#REF!</f>
        <v>#REF!</v>
      </c>
      <c r="I48" s="170"/>
      <c r="J48" s="170"/>
      <c r="K48" s="170" t="e">
        <f>#REF!</f>
        <v>#REF!</v>
      </c>
      <c r="L48" s="170"/>
      <c r="M48" s="170"/>
      <c r="N48" s="170" t="e">
        <f>#REF!</f>
        <v>#REF!</v>
      </c>
      <c r="O48" s="170"/>
      <c r="P48" s="170"/>
    </row>
    <row r="49" spans="1:16" x14ac:dyDescent="0.15">
      <c r="A49" s="170" t="s">
        <v>70</v>
      </c>
      <c r="B49" s="170" t="e">
        <f>#REF!</f>
        <v>#REF!</v>
      </c>
      <c r="C49" s="170"/>
      <c r="D49" s="170"/>
      <c r="E49" s="170" t="e">
        <f>#REF!</f>
        <v>#REF!</v>
      </c>
      <c r="F49" s="170"/>
      <c r="G49" s="170"/>
      <c r="H49" s="170" t="e">
        <f>#REF!</f>
        <v>#REF!</v>
      </c>
      <c r="I49" s="170"/>
      <c r="J49" s="170"/>
      <c r="K49" s="170" t="e">
        <f>#REF!</f>
        <v>#REF!</v>
      </c>
      <c r="L49" s="170"/>
      <c r="M49" s="170"/>
      <c r="N49" s="170" t="e">
        <f>#REF!</f>
        <v>#REF!</v>
      </c>
      <c r="O49" s="170"/>
      <c r="P49" s="170"/>
    </row>
    <row r="50" spans="1:16" x14ac:dyDescent="0.15">
      <c r="A50" s="170" t="s">
        <v>71</v>
      </c>
      <c r="B50" s="170" t="e">
        <f>NA()</f>
        <v>#N/A</v>
      </c>
      <c r="C50" s="170" t="e">
        <f>IF(ISNUMBER(#REF!),#REF!,NA())</f>
        <v>#N/A</v>
      </c>
      <c r="D50" s="170" t="e">
        <f>NA()</f>
        <v>#N/A</v>
      </c>
      <c r="E50" s="170" t="e">
        <f>NA()</f>
        <v>#N/A</v>
      </c>
      <c r="F50" s="170" t="e">
        <f>IF(ISNUMBER(#REF!),#REF!,NA())</f>
        <v>#N/A</v>
      </c>
      <c r="G50" s="170" t="e">
        <f>NA()</f>
        <v>#N/A</v>
      </c>
      <c r="H50" s="170" t="e">
        <f>NA()</f>
        <v>#N/A</v>
      </c>
      <c r="I50" s="170" t="e">
        <f>IF(ISNUMBER(#REF!),#REF!,NA())</f>
        <v>#N/A</v>
      </c>
      <c r="J50" s="170" t="e">
        <f>NA()</f>
        <v>#N/A</v>
      </c>
      <c r="K50" s="170" t="e">
        <f>NA()</f>
        <v>#N/A</v>
      </c>
      <c r="L50" s="170" t="e">
        <f>IF(ISNUMBER(#REF!),#REF!,NA())</f>
        <v>#N/A</v>
      </c>
      <c r="M50" s="170" t="e">
        <f>NA()</f>
        <v>#N/A</v>
      </c>
      <c r="N50" s="170" t="e">
        <f>NA()</f>
        <v>#N/A</v>
      </c>
      <c r="O50" s="170" t="e">
        <f>IF(ISNUMBER(#REF!),#REF!,NA())</f>
        <v>#N/A</v>
      </c>
      <c r="P50" s="170" t="e">
        <f>NA()</f>
        <v>#N/A</v>
      </c>
    </row>
    <row r="53" spans="1:16" x14ac:dyDescent="0.15">
      <c r="A53" s="142" t="s">
        <v>72</v>
      </c>
    </row>
    <row r="54" spans="1:16" x14ac:dyDescent="0.15">
      <c r="A54" s="169"/>
      <c r="B54" s="169" t="e">
        <f>#REF!</f>
        <v>#REF!</v>
      </c>
      <c r="C54" s="169"/>
      <c r="D54" s="169"/>
      <c r="E54" s="169" t="e">
        <f>#REF!</f>
        <v>#REF!</v>
      </c>
      <c r="F54" s="169"/>
      <c r="G54" s="169"/>
      <c r="H54" s="169" t="e">
        <f>#REF!</f>
        <v>#REF!</v>
      </c>
      <c r="I54" s="169"/>
      <c r="J54" s="169"/>
      <c r="K54" s="169" t="e">
        <f>#REF!</f>
        <v>#REF!</v>
      </c>
      <c r="L54" s="169"/>
      <c r="M54" s="169"/>
      <c r="N54" s="169" t="e">
        <f>#REF!</f>
        <v>#REF!</v>
      </c>
      <c r="O54" s="169"/>
      <c r="P54" s="169"/>
    </row>
    <row r="55" spans="1:16" x14ac:dyDescent="0.15">
      <c r="A55" s="169"/>
      <c r="B55" s="169" t="s">
        <v>73</v>
      </c>
      <c r="C55" s="169"/>
      <c r="D55" s="169" t="s">
        <v>74</v>
      </c>
      <c r="E55" s="169" t="s">
        <v>73</v>
      </c>
      <c r="F55" s="169"/>
      <c r="G55" s="169" t="s">
        <v>74</v>
      </c>
      <c r="H55" s="169" t="s">
        <v>73</v>
      </c>
      <c r="I55" s="169"/>
      <c r="J55" s="169" t="s">
        <v>74</v>
      </c>
      <c r="K55" s="169" t="s">
        <v>73</v>
      </c>
      <c r="L55" s="169"/>
      <c r="M55" s="169" t="s">
        <v>74</v>
      </c>
      <c r="N55" s="169" t="s">
        <v>73</v>
      </c>
      <c r="O55" s="169"/>
      <c r="P55" s="169" t="s">
        <v>74</v>
      </c>
    </row>
    <row r="56" spans="1:16" x14ac:dyDescent="0.15">
      <c r="A56" s="169" t="s">
        <v>44</v>
      </c>
      <c r="B56" s="169"/>
      <c r="C56" s="169"/>
      <c r="D56" s="169" t="e">
        <f>#REF!</f>
        <v>#REF!</v>
      </c>
      <c r="E56" s="169"/>
      <c r="F56" s="169"/>
      <c r="G56" s="169" t="e">
        <f>#REF!</f>
        <v>#REF!</v>
      </c>
      <c r="H56" s="169"/>
      <c r="I56" s="169"/>
      <c r="J56" s="169" t="e">
        <f>#REF!</f>
        <v>#REF!</v>
      </c>
      <c r="K56" s="169"/>
      <c r="L56" s="169"/>
      <c r="M56" s="169" t="e">
        <f>#REF!</f>
        <v>#REF!</v>
      </c>
      <c r="N56" s="169"/>
      <c r="O56" s="169"/>
      <c r="P56" s="169" t="e">
        <f>#REF!</f>
        <v>#REF!</v>
      </c>
    </row>
    <row r="57" spans="1:16" x14ac:dyDescent="0.15">
      <c r="A57" s="169" t="s">
        <v>43</v>
      </c>
      <c r="B57" s="169"/>
      <c r="C57" s="169"/>
      <c r="D57" s="169" t="e">
        <f>#REF!</f>
        <v>#REF!</v>
      </c>
      <c r="E57" s="169"/>
      <c r="F57" s="169"/>
      <c r="G57" s="169" t="e">
        <f>#REF!</f>
        <v>#REF!</v>
      </c>
      <c r="H57" s="169"/>
      <c r="I57" s="169"/>
      <c r="J57" s="169" t="e">
        <f>#REF!</f>
        <v>#REF!</v>
      </c>
      <c r="K57" s="169"/>
      <c r="L57" s="169"/>
      <c r="M57" s="169" t="e">
        <f>#REF!</f>
        <v>#REF!</v>
      </c>
      <c r="N57" s="169"/>
      <c r="O57" s="169"/>
      <c r="P57" s="169" t="e">
        <f>#REF!</f>
        <v>#REF!</v>
      </c>
    </row>
    <row r="58" spans="1:16" x14ac:dyDescent="0.15">
      <c r="A58" s="169" t="s">
        <v>42</v>
      </c>
      <c r="B58" s="169"/>
      <c r="C58" s="169"/>
      <c r="D58" s="169" t="e">
        <f>#REF!</f>
        <v>#REF!</v>
      </c>
      <c r="E58" s="169"/>
      <c r="F58" s="169"/>
      <c r="G58" s="169" t="e">
        <f>#REF!</f>
        <v>#REF!</v>
      </c>
      <c r="H58" s="169"/>
      <c r="I58" s="169"/>
      <c r="J58" s="169" t="e">
        <f>#REF!</f>
        <v>#REF!</v>
      </c>
      <c r="K58" s="169"/>
      <c r="L58" s="169"/>
      <c r="M58" s="169" t="e">
        <f>#REF!</f>
        <v>#REF!</v>
      </c>
      <c r="N58" s="169"/>
      <c r="O58" s="169"/>
      <c r="P58" s="169" t="e">
        <f>#REF!</f>
        <v>#REF!</v>
      </c>
    </row>
    <row r="59" spans="1:16" x14ac:dyDescent="0.15">
      <c r="A59" s="169" t="s">
        <v>40</v>
      </c>
      <c r="B59" s="169" t="e">
        <f>#REF!</f>
        <v>#REF!</v>
      </c>
      <c r="C59" s="169"/>
      <c r="D59" s="169"/>
      <c r="E59" s="169" t="e">
        <f>#REF!</f>
        <v>#REF!</v>
      </c>
      <c r="F59" s="169"/>
      <c r="G59" s="169"/>
      <c r="H59" s="169" t="e">
        <f>#REF!</f>
        <v>#REF!</v>
      </c>
      <c r="I59" s="169"/>
      <c r="J59" s="169"/>
      <c r="K59" s="169" t="e">
        <f>#REF!</f>
        <v>#REF!</v>
      </c>
      <c r="L59" s="169"/>
      <c r="M59" s="169"/>
      <c r="N59" s="169" t="e">
        <f>#REF!</f>
        <v>#REF!</v>
      </c>
      <c r="O59" s="169"/>
      <c r="P59" s="169"/>
    </row>
    <row r="60" spans="1:16" x14ac:dyDescent="0.15">
      <c r="A60" s="169" t="s">
        <v>39</v>
      </c>
      <c r="B60" s="169" t="e">
        <f>#REF!</f>
        <v>#REF!</v>
      </c>
      <c r="C60" s="169"/>
      <c r="D60" s="169"/>
      <c r="E60" s="169" t="e">
        <f>#REF!</f>
        <v>#REF!</v>
      </c>
      <c r="F60" s="169"/>
      <c r="G60" s="169"/>
      <c r="H60" s="169" t="e">
        <f>#REF!</f>
        <v>#REF!</v>
      </c>
      <c r="I60" s="169"/>
      <c r="J60" s="169"/>
      <c r="K60" s="169" t="e">
        <f>#REF!</f>
        <v>#REF!</v>
      </c>
      <c r="L60" s="169"/>
      <c r="M60" s="169"/>
      <c r="N60" s="169" t="e">
        <f>#REF!</f>
        <v>#REF!</v>
      </c>
      <c r="O60" s="169"/>
      <c r="P60" s="169"/>
    </row>
    <row r="61" spans="1:16" x14ac:dyDescent="0.15">
      <c r="A61" s="169" t="s">
        <v>37</v>
      </c>
      <c r="B61" s="169" t="e">
        <f>#REF!</f>
        <v>#REF!</v>
      </c>
      <c r="C61" s="169"/>
      <c r="D61" s="169"/>
      <c r="E61" s="169" t="e">
        <f>#REF!</f>
        <v>#REF!</v>
      </c>
      <c r="F61" s="169"/>
      <c r="G61" s="169"/>
      <c r="H61" s="169" t="e">
        <f>#REF!</f>
        <v>#REF!</v>
      </c>
      <c r="I61" s="169"/>
      <c r="J61" s="169"/>
      <c r="K61" s="169" t="e">
        <f>#REF!</f>
        <v>#REF!</v>
      </c>
      <c r="L61" s="169"/>
      <c r="M61" s="169"/>
      <c r="N61" s="169" t="e">
        <f>#REF!</f>
        <v>#REF!</v>
      </c>
      <c r="O61" s="169"/>
      <c r="P61" s="169"/>
    </row>
    <row r="62" spans="1:16" x14ac:dyDescent="0.15">
      <c r="A62" s="169" t="s">
        <v>36</v>
      </c>
      <c r="B62" s="169" t="e">
        <f>#REF!</f>
        <v>#REF!</v>
      </c>
      <c r="C62" s="169"/>
      <c r="D62" s="169"/>
      <c r="E62" s="169" t="e">
        <f>#REF!</f>
        <v>#REF!</v>
      </c>
      <c r="F62" s="169"/>
      <c r="G62" s="169"/>
      <c r="H62" s="169" t="e">
        <f>#REF!</f>
        <v>#REF!</v>
      </c>
      <c r="I62" s="169"/>
      <c r="J62" s="169"/>
      <c r="K62" s="169" t="e">
        <f>#REF!</f>
        <v>#REF!</v>
      </c>
      <c r="L62" s="169"/>
      <c r="M62" s="169"/>
      <c r="N62" s="169" t="e">
        <f>#REF!</f>
        <v>#REF!</v>
      </c>
      <c r="O62" s="169"/>
      <c r="P62" s="169"/>
    </row>
    <row r="63" spans="1:16" x14ac:dyDescent="0.15">
      <c r="A63" s="169" t="s">
        <v>35</v>
      </c>
      <c r="B63" s="169" t="e">
        <f>#REF!</f>
        <v>#REF!</v>
      </c>
      <c r="C63" s="169"/>
      <c r="D63" s="169"/>
      <c r="E63" s="169" t="e">
        <f>#REF!</f>
        <v>#REF!</v>
      </c>
      <c r="F63" s="169"/>
      <c r="G63" s="169"/>
      <c r="H63" s="169" t="e">
        <f>#REF!</f>
        <v>#REF!</v>
      </c>
      <c r="I63" s="169"/>
      <c r="J63" s="169"/>
      <c r="K63" s="169" t="e">
        <f>#REF!</f>
        <v>#REF!</v>
      </c>
      <c r="L63" s="169"/>
      <c r="M63" s="169"/>
      <c r="N63" s="169" t="e">
        <f>#REF!</f>
        <v>#REF!</v>
      </c>
      <c r="O63" s="169"/>
      <c r="P63" s="169"/>
    </row>
    <row r="64" spans="1:16" x14ac:dyDescent="0.15">
      <c r="A64" s="169" t="s">
        <v>34</v>
      </c>
      <c r="B64" s="169" t="e">
        <f>#REF!</f>
        <v>#REF!</v>
      </c>
      <c r="C64" s="169"/>
      <c r="D64" s="169"/>
      <c r="E64" s="169" t="e">
        <f>#REF!</f>
        <v>#REF!</v>
      </c>
      <c r="F64" s="169"/>
      <c r="G64" s="169"/>
      <c r="H64" s="169" t="e">
        <f>#REF!</f>
        <v>#REF!</v>
      </c>
      <c r="I64" s="169"/>
      <c r="J64" s="169"/>
      <c r="K64" s="169" t="e">
        <f>#REF!</f>
        <v>#REF!</v>
      </c>
      <c r="L64" s="169"/>
      <c r="M64" s="169"/>
      <c r="N64" s="169" t="e">
        <f>#REF!</f>
        <v>#REF!</v>
      </c>
      <c r="O64" s="169"/>
      <c r="P64" s="169"/>
    </row>
    <row r="65" spans="1:16" x14ac:dyDescent="0.15">
      <c r="A65" s="169" t="s">
        <v>33</v>
      </c>
      <c r="B65" s="169" t="e">
        <f>#REF!</f>
        <v>#REF!</v>
      </c>
      <c r="C65" s="169"/>
      <c r="D65" s="169"/>
      <c r="E65" s="169" t="e">
        <f>#REF!</f>
        <v>#REF!</v>
      </c>
      <c r="F65" s="169"/>
      <c r="G65" s="169"/>
      <c r="H65" s="169" t="e">
        <f>#REF!</f>
        <v>#REF!</v>
      </c>
      <c r="I65" s="169"/>
      <c r="J65" s="169"/>
      <c r="K65" s="169" t="e">
        <f>#REF!</f>
        <v>#REF!</v>
      </c>
      <c r="L65" s="169"/>
      <c r="M65" s="169"/>
      <c r="N65" s="169" t="e">
        <f>#REF!</f>
        <v>#REF!</v>
      </c>
      <c r="O65" s="169"/>
      <c r="P65" s="169"/>
    </row>
    <row r="66" spans="1:16" x14ac:dyDescent="0.15">
      <c r="A66" s="169" t="s">
        <v>32</v>
      </c>
      <c r="B66" s="169" t="e">
        <f>#REF!</f>
        <v>#REF!</v>
      </c>
      <c r="C66" s="169"/>
      <c r="D66" s="169"/>
      <c r="E66" s="169" t="e">
        <f>#REF!</f>
        <v>#REF!</v>
      </c>
      <c r="F66" s="169"/>
      <c r="G66" s="169"/>
      <c r="H66" s="169" t="e">
        <f>#REF!</f>
        <v>#REF!</v>
      </c>
      <c r="I66" s="169"/>
      <c r="J66" s="169"/>
      <c r="K66" s="169" t="e">
        <f>#REF!</f>
        <v>#REF!</v>
      </c>
      <c r="L66" s="169"/>
      <c r="M66" s="169"/>
      <c r="N66" s="169" t="e">
        <f>#REF!</f>
        <v>#REF!</v>
      </c>
      <c r="O66" s="169"/>
      <c r="P66" s="169"/>
    </row>
    <row r="67" spans="1:16" x14ac:dyDescent="0.15">
      <c r="A67" s="169" t="s">
        <v>75</v>
      </c>
      <c r="B67" s="169" t="e">
        <f>NA()</f>
        <v>#N/A</v>
      </c>
      <c r="C67" s="169" t="e">
        <f>IF(ISNUMBER(#REF!), IF(#REF! &lt; 0, 0,#REF!), NA())</f>
        <v>#N/A</v>
      </c>
      <c r="D67" s="169" t="e">
        <f>NA()</f>
        <v>#N/A</v>
      </c>
      <c r="E67" s="169" t="e">
        <f>NA()</f>
        <v>#N/A</v>
      </c>
      <c r="F67" s="169" t="e">
        <f>IF(ISNUMBER(#REF!), IF(#REF! &lt; 0, 0,#REF!), NA())</f>
        <v>#N/A</v>
      </c>
      <c r="G67" s="169" t="e">
        <f>NA()</f>
        <v>#N/A</v>
      </c>
      <c r="H67" s="169" t="e">
        <f>NA()</f>
        <v>#N/A</v>
      </c>
      <c r="I67" s="169" t="e">
        <f>IF(ISNUMBER(#REF!), IF(#REF! &lt; 0, 0,#REF!), NA())</f>
        <v>#N/A</v>
      </c>
      <c r="J67" s="169" t="e">
        <f>NA()</f>
        <v>#N/A</v>
      </c>
      <c r="K67" s="169" t="e">
        <f>NA()</f>
        <v>#N/A</v>
      </c>
      <c r="L67" s="169" t="e">
        <f>IF(ISNUMBER(#REF!), IF(#REF! &lt; 0, 0,#REF!), NA())</f>
        <v>#N/A</v>
      </c>
      <c r="M67" s="169" t="e">
        <f>NA()</f>
        <v>#N/A</v>
      </c>
      <c r="N67" s="169" t="e">
        <f>NA()</f>
        <v>#N/A</v>
      </c>
      <c r="O67" s="169" t="e">
        <f>IF(ISNUMBER(#REF!), IF(#REF! &lt; 0, 0,#REF!), NA())</f>
        <v>#N/A</v>
      </c>
      <c r="P67" s="169" t="e">
        <f>NA()</f>
        <v>#N/A</v>
      </c>
    </row>
    <row r="70" spans="1:16" x14ac:dyDescent="0.15">
      <c r="A70" s="171" t="s">
        <v>76</v>
      </c>
      <c r="B70" s="171"/>
      <c r="C70" s="171"/>
      <c r="D70" s="171"/>
      <c r="E70" s="171"/>
      <c r="F70" s="171"/>
    </row>
    <row r="71" spans="1:16" x14ac:dyDescent="0.15">
      <c r="A71" s="172"/>
      <c r="B71" s="172" t="e">
        <f>#REF!</f>
        <v>#REF!</v>
      </c>
      <c r="C71" s="172" t="e">
        <f>#REF!</f>
        <v>#REF!</v>
      </c>
      <c r="D71" s="172" t="e">
        <f>#REF!</f>
        <v>#REF!</v>
      </c>
    </row>
    <row r="72" spans="1:16" x14ac:dyDescent="0.15">
      <c r="A72" s="172" t="s">
        <v>77</v>
      </c>
      <c r="B72" s="173" t="e">
        <f>#REF!</f>
        <v>#REF!</v>
      </c>
      <c r="C72" s="173" t="e">
        <f>#REF!</f>
        <v>#REF!</v>
      </c>
      <c r="D72" s="173" t="e">
        <f>#REF!</f>
        <v>#REF!</v>
      </c>
    </row>
    <row r="73" spans="1:16" x14ac:dyDescent="0.15">
      <c r="A73" s="172" t="s">
        <v>78</v>
      </c>
      <c r="B73" s="173" t="e">
        <f>#REF!</f>
        <v>#REF!</v>
      </c>
      <c r="C73" s="173" t="e">
        <f>#REF!</f>
        <v>#REF!</v>
      </c>
      <c r="D73" s="173" t="e">
        <f>#REF!</f>
        <v>#REF!</v>
      </c>
    </row>
    <row r="74" spans="1:16" x14ac:dyDescent="0.15">
      <c r="A74" s="172" t="s">
        <v>79</v>
      </c>
      <c r="B74" s="173" t="e">
        <f>#REF!</f>
        <v>#REF!</v>
      </c>
      <c r="C74" s="173" t="e">
        <f>#REF!</f>
        <v>#REF!</v>
      </c>
      <c r="D74" s="173" t="e">
        <f>#REF!</f>
        <v>#REF!</v>
      </c>
    </row>
  </sheetData>
  <sheetProtection algorithmName="SHA-512" hashValue="JZ9s3egFCmVvOD5e7gAgJ/VT+mV5DMyJBmLkTY6bkYMtKjhUukDrap8O4YRQHOhwoG9IY9snaHBp2bS/rF5q8Q==" saltValue="6a5T19/JsVoKgel5JDVwk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214</v>
      </c>
      <c r="DI1" s="731"/>
      <c r="DJ1" s="731"/>
      <c r="DK1" s="731"/>
      <c r="DL1" s="731"/>
      <c r="DM1" s="731"/>
      <c r="DN1" s="732"/>
      <c r="DO1" s="208"/>
      <c r="DP1" s="730" t="s">
        <v>215</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216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217</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218</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219</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220</v>
      </c>
      <c r="S4" s="687"/>
      <c r="T4" s="687"/>
      <c r="U4" s="687"/>
      <c r="V4" s="687"/>
      <c r="W4" s="687"/>
      <c r="X4" s="687"/>
      <c r="Y4" s="688"/>
      <c r="Z4" s="686" t="s">
        <v>221</v>
      </c>
      <c r="AA4" s="687"/>
      <c r="AB4" s="687"/>
      <c r="AC4" s="688"/>
      <c r="AD4" s="686" t="s">
        <v>222</v>
      </c>
      <c r="AE4" s="687"/>
      <c r="AF4" s="687"/>
      <c r="AG4" s="687"/>
      <c r="AH4" s="687"/>
      <c r="AI4" s="687"/>
      <c r="AJ4" s="687"/>
      <c r="AK4" s="688"/>
      <c r="AL4" s="686" t="s">
        <v>221</v>
      </c>
      <c r="AM4" s="687"/>
      <c r="AN4" s="687"/>
      <c r="AO4" s="688"/>
      <c r="AP4" s="733" t="s">
        <v>223</v>
      </c>
      <c r="AQ4" s="733"/>
      <c r="AR4" s="733"/>
      <c r="AS4" s="733"/>
      <c r="AT4" s="733"/>
      <c r="AU4" s="733"/>
      <c r="AV4" s="733"/>
      <c r="AW4" s="733"/>
      <c r="AX4" s="733"/>
      <c r="AY4" s="733"/>
      <c r="AZ4" s="733"/>
      <c r="BA4" s="733"/>
      <c r="BB4" s="733"/>
      <c r="BC4" s="733"/>
      <c r="BD4" s="733"/>
      <c r="BE4" s="733"/>
      <c r="BF4" s="733"/>
      <c r="BG4" s="733" t="s">
        <v>224</v>
      </c>
      <c r="BH4" s="733"/>
      <c r="BI4" s="733"/>
      <c r="BJ4" s="733"/>
      <c r="BK4" s="733"/>
      <c r="BL4" s="733"/>
      <c r="BM4" s="733"/>
      <c r="BN4" s="733"/>
      <c r="BO4" s="733" t="s">
        <v>221</v>
      </c>
      <c r="BP4" s="733"/>
      <c r="BQ4" s="733"/>
      <c r="BR4" s="733"/>
      <c r="BS4" s="733" t="s">
        <v>225</v>
      </c>
      <c r="BT4" s="733"/>
      <c r="BU4" s="733"/>
      <c r="BV4" s="733"/>
      <c r="BW4" s="733"/>
      <c r="BX4" s="733"/>
      <c r="BY4" s="733"/>
      <c r="BZ4" s="733"/>
      <c r="CA4" s="733"/>
      <c r="CB4" s="733"/>
      <c r="CD4" s="686" t="s">
        <v>226</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227</v>
      </c>
      <c r="C5" s="693"/>
      <c r="D5" s="693"/>
      <c r="E5" s="693"/>
      <c r="F5" s="693"/>
      <c r="G5" s="693"/>
      <c r="H5" s="693"/>
      <c r="I5" s="693"/>
      <c r="J5" s="693"/>
      <c r="K5" s="693"/>
      <c r="L5" s="693"/>
      <c r="M5" s="693"/>
      <c r="N5" s="693"/>
      <c r="O5" s="693"/>
      <c r="P5" s="693"/>
      <c r="Q5" s="694"/>
      <c r="R5" s="689">
        <v>1621746</v>
      </c>
      <c r="S5" s="690"/>
      <c r="T5" s="690"/>
      <c r="U5" s="690"/>
      <c r="V5" s="690"/>
      <c r="W5" s="690"/>
      <c r="X5" s="690"/>
      <c r="Y5" s="715"/>
      <c r="Z5" s="728">
        <v>13</v>
      </c>
      <c r="AA5" s="728"/>
      <c r="AB5" s="728"/>
      <c r="AC5" s="728"/>
      <c r="AD5" s="729">
        <v>1621746</v>
      </c>
      <c r="AE5" s="729"/>
      <c r="AF5" s="729"/>
      <c r="AG5" s="729"/>
      <c r="AH5" s="729"/>
      <c r="AI5" s="729"/>
      <c r="AJ5" s="729"/>
      <c r="AK5" s="729"/>
      <c r="AL5" s="716">
        <v>23.2</v>
      </c>
      <c r="AM5" s="698"/>
      <c r="AN5" s="698"/>
      <c r="AO5" s="717"/>
      <c r="AP5" s="692" t="s">
        <v>228</v>
      </c>
      <c r="AQ5" s="693"/>
      <c r="AR5" s="693"/>
      <c r="AS5" s="693"/>
      <c r="AT5" s="693"/>
      <c r="AU5" s="693"/>
      <c r="AV5" s="693"/>
      <c r="AW5" s="693"/>
      <c r="AX5" s="693"/>
      <c r="AY5" s="693"/>
      <c r="AZ5" s="693"/>
      <c r="BA5" s="693"/>
      <c r="BB5" s="693"/>
      <c r="BC5" s="693"/>
      <c r="BD5" s="693"/>
      <c r="BE5" s="693"/>
      <c r="BF5" s="694"/>
      <c r="BG5" s="634">
        <v>1621717</v>
      </c>
      <c r="BH5" s="635"/>
      <c r="BI5" s="635"/>
      <c r="BJ5" s="635"/>
      <c r="BK5" s="635"/>
      <c r="BL5" s="635"/>
      <c r="BM5" s="635"/>
      <c r="BN5" s="636"/>
      <c r="BO5" s="672">
        <v>100</v>
      </c>
      <c r="BP5" s="672"/>
      <c r="BQ5" s="672"/>
      <c r="BR5" s="672"/>
      <c r="BS5" s="673" t="s">
        <v>229</v>
      </c>
      <c r="BT5" s="673"/>
      <c r="BU5" s="673"/>
      <c r="BV5" s="673"/>
      <c r="BW5" s="673"/>
      <c r="BX5" s="673"/>
      <c r="BY5" s="673"/>
      <c r="BZ5" s="673"/>
      <c r="CA5" s="673"/>
      <c r="CB5" s="713"/>
      <c r="CD5" s="686" t="s">
        <v>223</v>
      </c>
      <c r="CE5" s="687"/>
      <c r="CF5" s="687"/>
      <c r="CG5" s="687"/>
      <c r="CH5" s="687"/>
      <c r="CI5" s="687"/>
      <c r="CJ5" s="687"/>
      <c r="CK5" s="687"/>
      <c r="CL5" s="687"/>
      <c r="CM5" s="687"/>
      <c r="CN5" s="687"/>
      <c r="CO5" s="687"/>
      <c r="CP5" s="687"/>
      <c r="CQ5" s="688"/>
      <c r="CR5" s="686" t="s">
        <v>230</v>
      </c>
      <c r="CS5" s="687"/>
      <c r="CT5" s="687"/>
      <c r="CU5" s="687"/>
      <c r="CV5" s="687"/>
      <c r="CW5" s="687"/>
      <c r="CX5" s="687"/>
      <c r="CY5" s="688"/>
      <c r="CZ5" s="686" t="s">
        <v>221</v>
      </c>
      <c r="DA5" s="687"/>
      <c r="DB5" s="687"/>
      <c r="DC5" s="688"/>
      <c r="DD5" s="686" t="s">
        <v>231</v>
      </c>
      <c r="DE5" s="687"/>
      <c r="DF5" s="687"/>
      <c r="DG5" s="687"/>
      <c r="DH5" s="687"/>
      <c r="DI5" s="687"/>
      <c r="DJ5" s="687"/>
      <c r="DK5" s="687"/>
      <c r="DL5" s="687"/>
      <c r="DM5" s="687"/>
      <c r="DN5" s="687"/>
      <c r="DO5" s="687"/>
      <c r="DP5" s="688"/>
      <c r="DQ5" s="686" t="s">
        <v>232</v>
      </c>
      <c r="DR5" s="687"/>
      <c r="DS5" s="687"/>
      <c r="DT5" s="687"/>
      <c r="DU5" s="687"/>
      <c r="DV5" s="687"/>
      <c r="DW5" s="687"/>
      <c r="DX5" s="687"/>
      <c r="DY5" s="687"/>
      <c r="DZ5" s="687"/>
      <c r="EA5" s="687"/>
      <c r="EB5" s="687"/>
      <c r="EC5" s="688"/>
    </row>
    <row r="6" spans="2:143" ht="11.25" customHeight="1" x14ac:dyDescent="0.15">
      <c r="B6" s="631" t="s">
        <v>233</v>
      </c>
      <c r="C6" s="632"/>
      <c r="D6" s="632"/>
      <c r="E6" s="632"/>
      <c r="F6" s="632"/>
      <c r="G6" s="632"/>
      <c r="H6" s="632"/>
      <c r="I6" s="632"/>
      <c r="J6" s="632"/>
      <c r="K6" s="632"/>
      <c r="L6" s="632"/>
      <c r="M6" s="632"/>
      <c r="N6" s="632"/>
      <c r="O6" s="632"/>
      <c r="P6" s="632"/>
      <c r="Q6" s="633"/>
      <c r="R6" s="634">
        <v>112051</v>
      </c>
      <c r="S6" s="635"/>
      <c r="T6" s="635"/>
      <c r="U6" s="635"/>
      <c r="V6" s="635"/>
      <c r="W6" s="635"/>
      <c r="X6" s="635"/>
      <c r="Y6" s="636"/>
      <c r="Z6" s="672">
        <v>0.9</v>
      </c>
      <c r="AA6" s="672"/>
      <c r="AB6" s="672"/>
      <c r="AC6" s="672"/>
      <c r="AD6" s="673">
        <v>112051</v>
      </c>
      <c r="AE6" s="673"/>
      <c r="AF6" s="673"/>
      <c r="AG6" s="673"/>
      <c r="AH6" s="673"/>
      <c r="AI6" s="673"/>
      <c r="AJ6" s="673"/>
      <c r="AK6" s="673"/>
      <c r="AL6" s="637">
        <v>1.6</v>
      </c>
      <c r="AM6" s="638"/>
      <c r="AN6" s="638"/>
      <c r="AO6" s="674"/>
      <c r="AP6" s="631" t="s">
        <v>234</v>
      </c>
      <c r="AQ6" s="632"/>
      <c r="AR6" s="632"/>
      <c r="AS6" s="632"/>
      <c r="AT6" s="632"/>
      <c r="AU6" s="632"/>
      <c r="AV6" s="632"/>
      <c r="AW6" s="632"/>
      <c r="AX6" s="632"/>
      <c r="AY6" s="632"/>
      <c r="AZ6" s="632"/>
      <c r="BA6" s="632"/>
      <c r="BB6" s="632"/>
      <c r="BC6" s="632"/>
      <c r="BD6" s="632"/>
      <c r="BE6" s="632"/>
      <c r="BF6" s="633"/>
      <c r="BG6" s="634">
        <v>1621717</v>
      </c>
      <c r="BH6" s="635"/>
      <c r="BI6" s="635"/>
      <c r="BJ6" s="635"/>
      <c r="BK6" s="635"/>
      <c r="BL6" s="635"/>
      <c r="BM6" s="635"/>
      <c r="BN6" s="636"/>
      <c r="BO6" s="672">
        <v>100</v>
      </c>
      <c r="BP6" s="672"/>
      <c r="BQ6" s="672"/>
      <c r="BR6" s="672"/>
      <c r="BS6" s="673" t="s">
        <v>229</v>
      </c>
      <c r="BT6" s="673"/>
      <c r="BU6" s="673"/>
      <c r="BV6" s="673"/>
      <c r="BW6" s="673"/>
      <c r="BX6" s="673"/>
      <c r="BY6" s="673"/>
      <c r="BZ6" s="673"/>
      <c r="CA6" s="673"/>
      <c r="CB6" s="713"/>
      <c r="CD6" s="692" t="s">
        <v>235</v>
      </c>
      <c r="CE6" s="693"/>
      <c r="CF6" s="693"/>
      <c r="CG6" s="693"/>
      <c r="CH6" s="693"/>
      <c r="CI6" s="693"/>
      <c r="CJ6" s="693"/>
      <c r="CK6" s="693"/>
      <c r="CL6" s="693"/>
      <c r="CM6" s="693"/>
      <c r="CN6" s="693"/>
      <c r="CO6" s="693"/>
      <c r="CP6" s="693"/>
      <c r="CQ6" s="694"/>
      <c r="CR6" s="634">
        <v>103470</v>
      </c>
      <c r="CS6" s="635"/>
      <c r="CT6" s="635"/>
      <c r="CU6" s="635"/>
      <c r="CV6" s="635"/>
      <c r="CW6" s="635"/>
      <c r="CX6" s="635"/>
      <c r="CY6" s="636"/>
      <c r="CZ6" s="716">
        <v>0.9</v>
      </c>
      <c r="DA6" s="698"/>
      <c r="DB6" s="698"/>
      <c r="DC6" s="718"/>
      <c r="DD6" s="640" t="s">
        <v>130</v>
      </c>
      <c r="DE6" s="635"/>
      <c r="DF6" s="635"/>
      <c r="DG6" s="635"/>
      <c r="DH6" s="635"/>
      <c r="DI6" s="635"/>
      <c r="DJ6" s="635"/>
      <c r="DK6" s="635"/>
      <c r="DL6" s="635"/>
      <c r="DM6" s="635"/>
      <c r="DN6" s="635"/>
      <c r="DO6" s="635"/>
      <c r="DP6" s="636"/>
      <c r="DQ6" s="640">
        <v>103470</v>
      </c>
      <c r="DR6" s="635"/>
      <c r="DS6" s="635"/>
      <c r="DT6" s="635"/>
      <c r="DU6" s="635"/>
      <c r="DV6" s="635"/>
      <c r="DW6" s="635"/>
      <c r="DX6" s="635"/>
      <c r="DY6" s="635"/>
      <c r="DZ6" s="635"/>
      <c r="EA6" s="635"/>
      <c r="EB6" s="635"/>
      <c r="EC6" s="671"/>
    </row>
    <row r="7" spans="2:143" ht="11.25" customHeight="1" x14ac:dyDescent="0.15">
      <c r="B7" s="631" t="s">
        <v>236</v>
      </c>
      <c r="C7" s="632"/>
      <c r="D7" s="632"/>
      <c r="E7" s="632"/>
      <c r="F7" s="632"/>
      <c r="G7" s="632"/>
      <c r="H7" s="632"/>
      <c r="I7" s="632"/>
      <c r="J7" s="632"/>
      <c r="K7" s="632"/>
      <c r="L7" s="632"/>
      <c r="M7" s="632"/>
      <c r="N7" s="632"/>
      <c r="O7" s="632"/>
      <c r="P7" s="632"/>
      <c r="Q7" s="633"/>
      <c r="R7" s="634">
        <v>868</v>
      </c>
      <c r="S7" s="635"/>
      <c r="T7" s="635"/>
      <c r="U7" s="635"/>
      <c r="V7" s="635"/>
      <c r="W7" s="635"/>
      <c r="X7" s="635"/>
      <c r="Y7" s="636"/>
      <c r="Z7" s="672">
        <v>0</v>
      </c>
      <c r="AA7" s="672"/>
      <c r="AB7" s="672"/>
      <c r="AC7" s="672"/>
      <c r="AD7" s="673">
        <v>868</v>
      </c>
      <c r="AE7" s="673"/>
      <c r="AF7" s="673"/>
      <c r="AG7" s="673"/>
      <c r="AH7" s="673"/>
      <c r="AI7" s="673"/>
      <c r="AJ7" s="673"/>
      <c r="AK7" s="673"/>
      <c r="AL7" s="637">
        <v>0</v>
      </c>
      <c r="AM7" s="638"/>
      <c r="AN7" s="638"/>
      <c r="AO7" s="674"/>
      <c r="AP7" s="631" t="s">
        <v>237</v>
      </c>
      <c r="AQ7" s="632"/>
      <c r="AR7" s="632"/>
      <c r="AS7" s="632"/>
      <c r="AT7" s="632"/>
      <c r="AU7" s="632"/>
      <c r="AV7" s="632"/>
      <c r="AW7" s="632"/>
      <c r="AX7" s="632"/>
      <c r="AY7" s="632"/>
      <c r="AZ7" s="632"/>
      <c r="BA7" s="632"/>
      <c r="BB7" s="632"/>
      <c r="BC7" s="632"/>
      <c r="BD7" s="632"/>
      <c r="BE7" s="632"/>
      <c r="BF7" s="633"/>
      <c r="BG7" s="634">
        <v>598494</v>
      </c>
      <c r="BH7" s="635"/>
      <c r="BI7" s="635"/>
      <c r="BJ7" s="635"/>
      <c r="BK7" s="635"/>
      <c r="BL7" s="635"/>
      <c r="BM7" s="635"/>
      <c r="BN7" s="636"/>
      <c r="BO7" s="672">
        <v>36.9</v>
      </c>
      <c r="BP7" s="672"/>
      <c r="BQ7" s="672"/>
      <c r="BR7" s="672"/>
      <c r="BS7" s="673" t="s">
        <v>130</v>
      </c>
      <c r="BT7" s="673"/>
      <c r="BU7" s="673"/>
      <c r="BV7" s="673"/>
      <c r="BW7" s="673"/>
      <c r="BX7" s="673"/>
      <c r="BY7" s="673"/>
      <c r="BZ7" s="673"/>
      <c r="CA7" s="673"/>
      <c r="CB7" s="713"/>
      <c r="CD7" s="631" t="s">
        <v>238</v>
      </c>
      <c r="CE7" s="632"/>
      <c r="CF7" s="632"/>
      <c r="CG7" s="632"/>
      <c r="CH7" s="632"/>
      <c r="CI7" s="632"/>
      <c r="CJ7" s="632"/>
      <c r="CK7" s="632"/>
      <c r="CL7" s="632"/>
      <c r="CM7" s="632"/>
      <c r="CN7" s="632"/>
      <c r="CO7" s="632"/>
      <c r="CP7" s="632"/>
      <c r="CQ7" s="633"/>
      <c r="CR7" s="634">
        <v>2053049</v>
      </c>
      <c r="CS7" s="635"/>
      <c r="CT7" s="635"/>
      <c r="CU7" s="635"/>
      <c r="CV7" s="635"/>
      <c r="CW7" s="635"/>
      <c r="CX7" s="635"/>
      <c r="CY7" s="636"/>
      <c r="CZ7" s="672">
        <v>17.5</v>
      </c>
      <c r="DA7" s="672"/>
      <c r="DB7" s="672"/>
      <c r="DC7" s="672"/>
      <c r="DD7" s="640">
        <v>124896</v>
      </c>
      <c r="DE7" s="635"/>
      <c r="DF7" s="635"/>
      <c r="DG7" s="635"/>
      <c r="DH7" s="635"/>
      <c r="DI7" s="635"/>
      <c r="DJ7" s="635"/>
      <c r="DK7" s="635"/>
      <c r="DL7" s="635"/>
      <c r="DM7" s="635"/>
      <c r="DN7" s="635"/>
      <c r="DO7" s="635"/>
      <c r="DP7" s="636"/>
      <c r="DQ7" s="640">
        <v>996470</v>
      </c>
      <c r="DR7" s="635"/>
      <c r="DS7" s="635"/>
      <c r="DT7" s="635"/>
      <c r="DU7" s="635"/>
      <c r="DV7" s="635"/>
      <c r="DW7" s="635"/>
      <c r="DX7" s="635"/>
      <c r="DY7" s="635"/>
      <c r="DZ7" s="635"/>
      <c r="EA7" s="635"/>
      <c r="EB7" s="635"/>
      <c r="EC7" s="671"/>
    </row>
    <row r="8" spans="2:143" ht="11.25" customHeight="1" x14ac:dyDescent="0.15">
      <c r="B8" s="631" t="s">
        <v>239</v>
      </c>
      <c r="C8" s="632"/>
      <c r="D8" s="632"/>
      <c r="E8" s="632"/>
      <c r="F8" s="632"/>
      <c r="G8" s="632"/>
      <c r="H8" s="632"/>
      <c r="I8" s="632"/>
      <c r="J8" s="632"/>
      <c r="K8" s="632"/>
      <c r="L8" s="632"/>
      <c r="M8" s="632"/>
      <c r="N8" s="632"/>
      <c r="O8" s="632"/>
      <c r="P8" s="632"/>
      <c r="Q8" s="633"/>
      <c r="R8" s="634">
        <v>6779</v>
      </c>
      <c r="S8" s="635"/>
      <c r="T8" s="635"/>
      <c r="U8" s="635"/>
      <c r="V8" s="635"/>
      <c r="W8" s="635"/>
      <c r="X8" s="635"/>
      <c r="Y8" s="636"/>
      <c r="Z8" s="672">
        <v>0.1</v>
      </c>
      <c r="AA8" s="672"/>
      <c r="AB8" s="672"/>
      <c r="AC8" s="672"/>
      <c r="AD8" s="673">
        <v>6779</v>
      </c>
      <c r="AE8" s="673"/>
      <c r="AF8" s="673"/>
      <c r="AG8" s="673"/>
      <c r="AH8" s="673"/>
      <c r="AI8" s="673"/>
      <c r="AJ8" s="673"/>
      <c r="AK8" s="673"/>
      <c r="AL8" s="637">
        <v>0.1</v>
      </c>
      <c r="AM8" s="638"/>
      <c r="AN8" s="638"/>
      <c r="AO8" s="674"/>
      <c r="AP8" s="631" t="s">
        <v>240</v>
      </c>
      <c r="AQ8" s="632"/>
      <c r="AR8" s="632"/>
      <c r="AS8" s="632"/>
      <c r="AT8" s="632"/>
      <c r="AU8" s="632"/>
      <c r="AV8" s="632"/>
      <c r="AW8" s="632"/>
      <c r="AX8" s="632"/>
      <c r="AY8" s="632"/>
      <c r="AZ8" s="632"/>
      <c r="BA8" s="632"/>
      <c r="BB8" s="632"/>
      <c r="BC8" s="632"/>
      <c r="BD8" s="632"/>
      <c r="BE8" s="632"/>
      <c r="BF8" s="633"/>
      <c r="BG8" s="634">
        <v>26478</v>
      </c>
      <c r="BH8" s="635"/>
      <c r="BI8" s="635"/>
      <c r="BJ8" s="635"/>
      <c r="BK8" s="635"/>
      <c r="BL8" s="635"/>
      <c r="BM8" s="635"/>
      <c r="BN8" s="636"/>
      <c r="BO8" s="672">
        <v>1.6</v>
      </c>
      <c r="BP8" s="672"/>
      <c r="BQ8" s="672"/>
      <c r="BR8" s="672"/>
      <c r="BS8" s="673" t="s">
        <v>229</v>
      </c>
      <c r="BT8" s="673"/>
      <c r="BU8" s="673"/>
      <c r="BV8" s="673"/>
      <c r="BW8" s="673"/>
      <c r="BX8" s="673"/>
      <c r="BY8" s="673"/>
      <c r="BZ8" s="673"/>
      <c r="CA8" s="673"/>
      <c r="CB8" s="713"/>
      <c r="CD8" s="631" t="s">
        <v>241</v>
      </c>
      <c r="CE8" s="632"/>
      <c r="CF8" s="632"/>
      <c r="CG8" s="632"/>
      <c r="CH8" s="632"/>
      <c r="CI8" s="632"/>
      <c r="CJ8" s="632"/>
      <c r="CK8" s="632"/>
      <c r="CL8" s="632"/>
      <c r="CM8" s="632"/>
      <c r="CN8" s="632"/>
      <c r="CO8" s="632"/>
      <c r="CP8" s="632"/>
      <c r="CQ8" s="633"/>
      <c r="CR8" s="634">
        <v>3056744</v>
      </c>
      <c r="CS8" s="635"/>
      <c r="CT8" s="635"/>
      <c r="CU8" s="635"/>
      <c r="CV8" s="635"/>
      <c r="CW8" s="635"/>
      <c r="CX8" s="635"/>
      <c r="CY8" s="636"/>
      <c r="CZ8" s="672">
        <v>26.1</v>
      </c>
      <c r="DA8" s="672"/>
      <c r="DB8" s="672"/>
      <c r="DC8" s="672"/>
      <c r="DD8" s="640">
        <v>71516</v>
      </c>
      <c r="DE8" s="635"/>
      <c r="DF8" s="635"/>
      <c r="DG8" s="635"/>
      <c r="DH8" s="635"/>
      <c r="DI8" s="635"/>
      <c r="DJ8" s="635"/>
      <c r="DK8" s="635"/>
      <c r="DL8" s="635"/>
      <c r="DM8" s="635"/>
      <c r="DN8" s="635"/>
      <c r="DO8" s="635"/>
      <c r="DP8" s="636"/>
      <c r="DQ8" s="640">
        <v>1852371</v>
      </c>
      <c r="DR8" s="635"/>
      <c r="DS8" s="635"/>
      <c r="DT8" s="635"/>
      <c r="DU8" s="635"/>
      <c r="DV8" s="635"/>
      <c r="DW8" s="635"/>
      <c r="DX8" s="635"/>
      <c r="DY8" s="635"/>
      <c r="DZ8" s="635"/>
      <c r="EA8" s="635"/>
      <c r="EB8" s="635"/>
      <c r="EC8" s="671"/>
    </row>
    <row r="9" spans="2:143" ht="11.25" customHeight="1" x14ac:dyDescent="0.15">
      <c r="B9" s="631" t="s">
        <v>242</v>
      </c>
      <c r="C9" s="632"/>
      <c r="D9" s="632"/>
      <c r="E9" s="632"/>
      <c r="F9" s="632"/>
      <c r="G9" s="632"/>
      <c r="H9" s="632"/>
      <c r="I9" s="632"/>
      <c r="J9" s="632"/>
      <c r="K9" s="632"/>
      <c r="L9" s="632"/>
      <c r="M9" s="632"/>
      <c r="N9" s="632"/>
      <c r="O9" s="632"/>
      <c r="P9" s="632"/>
      <c r="Q9" s="633"/>
      <c r="R9" s="634">
        <v>5384</v>
      </c>
      <c r="S9" s="635"/>
      <c r="T9" s="635"/>
      <c r="U9" s="635"/>
      <c r="V9" s="635"/>
      <c r="W9" s="635"/>
      <c r="X9" s="635"/>
      <c r="Y9" s="636"/>
      <c r="Z9" s="672">
        <v>0</v>
      </c>
      <c r="AA9" s="672"/>
      <c r="AB9" s="672"/>
      <c r="AC9" s="672"/>
      <c r="AD9" s="673">
        <v>5384</v>
      </c>
      <c r="AE9" s="673"/>
      <c r="AF9" s="673"/>
      <c r="AG9" s="673"/>
      <c r="AH9" s="673"/>
      <c r="AI9" s="673"/>
      <c r="AJ9" s="673"/>
      <c r="AK9" s="673"/>
      <c r="AL9" s="637">
        <v>0.1</v>
      </c>
      <c r="AM9" s="638"/>
      <c r="AN9" s="638"/>
      <c r="AO9" s="674"/>
      <c r="AP9" s="631" t="s">
        <v>243</v>
      </c>
      <c r="AQ9" s="632"/>
      <c r="AR9" s="632"/>
      <c r="AS9" s="632"/>
      <c r="AT9" s="632"/>
      <c r="AU9" s="632"/>
      <c r="AV9" s="632"/>
      <c r="AW9" s="632"/>
      <c r="AX9" s="632"/>
      <c r="AY9" s="632"/>
      <c r="AZ9" s="632"/>
      <c r="BA9" s="632"/>
      <c r="BB9" s="632"/>
      <c r="BC9" s="632"/>
      <c r="BD9" s="632"/>
      <c r="BE9" s="632"/>
      <c r="BF9" s="633"/>
      <c r="BG9" s="634">
        <v>500501</v>
      </c>
      <c r="BH9" s="635"/>
      <c r="BI9" s="635"/>
      <c r="BJ9" s="635"/>
      <c r="BK9" s="635"/>
      <c r="BL9" s="635"/>
      <c r="BM9" s="635"/>
      <c r="BN9" s="636"/>
      <c r="BO9" s="672">
        <v>30.9</v>
      </c>
      <c r="BP9" s="672"/>
      <c r="BQ9" s="672"/>
      <c r="BR9" s="672"/>
      <c r="BS9" s="673" t="s">
        <v>130</v>
      </c>
      <c r="BT9" s="673"/>
      <c r="BU9" s="673"/>
      <c r="BV9" s="673"/>
      <c r="BW9" s="673"/>
      <c r="BX9" s="673"/>
      <c r="BY9" s="673"/>
      <c r="BZ9" s="673"/>
      <c r="CA9" s="673"/>
      <c r="CB9" s="713"/>
      <c r="CD9" s="631" t="s">
        <v>244</v>
      </c>
      <c r="CE9" s="632"/>
      <c r="CF9" s="632"/>
      <c r="CG9" s="632"/>
      <c r="CH9" s="632"/>
      <c r="CI9" s="632"/>
      <c r="CJ9" s="632"/>
      <c r="CK9" s="632"/>
      <c r="CL9" s="632"/>
      <c r="CM9" s="632"/>
      <c r="CN9" s="632"/>
      <c r="CO9" s="632"/>
      <c r="CP9" s="632"/>
      <c r="CQ9" s="633"/>
      <c r="CR9" s="634">
        <v>818849</v>
      </c>
      <c r="CS9" s="635"/>
      <c r="CT9" s="635"/>
      <c r="CU9" s="635"/>
      <c r="CV9" s="635"/>
      <c r="CW9" s="635"/>
      <c r="CX9" s="635"/>
      <c r="CY9" s="636"/>
      <c r="CZ9" s="672">
        <v>7</v>
      </c>
      <c r="DA9" s="672"/>
      <c r="DB9" s="672"/>
      <c r="DC9" s="672"/>
      <c r="DD9" s="640">
        <v>31227</v>
      </c>
      <c r="DE9" s="635"/>
      <c r="DF9" s="635"/>
      <c r="DG9" s="635"/>
      <c r="DH9" s="635"/>
      <c r="DI9" s="635"/>
      <c r="DJ9" s="635"/>
      <c r="DK9" s="635"/>
      <c r="DL9" s="635"/>
      <c r="DM9" s="635"/>
      <c r="DN9" s="635"/>
      <c r="DO9" s="635"/>
      <c r="DP9" s="636"/>
      <c r="DQ9" s="640">
        <v>665211</v>
      </c>
      <c r="DR9" s="635"/>
      <c r="DS9" s="635"/>
      <c r="DT9" s="635"/>
      <c r="DU9" s="635"/>
      <c r="DV9" s="635"/>
      <c r="DW9" s="635"/>
      <c r="DX9" s="635"/>
      <c r="DY9" s="635"/>
      <c r="DZ9" s="635"/>
      <c r="EA9" s="635"/>
      <c r="EB9" s="635"/>
      <c r="EC9" s="671"/>
    </row>
    <row r="10" spans="2:143" ht="11.25" customHeight="1" x14ac:dyDescent="0.15">
      <c r="B10" s="631" t="s">
        <v>245</v>
      </c>
      <c r="C10" s="632"/>
      <c r="D10" s="632"/>
      <c r="E10" s="632"/>
      <c r="F10" s="632"/>
      <c r="G10" s="632"/>
      <c r="H10" s="632"/>
      <c r="I10" s="632"/>
      <c r="J10" s="632"/>
      <c r="K10" s="632"/>
      <c r="L10" s="632"/>
      <c r="M10" s="632"/>
      <c r="N10" s="632"/>
      <c r="O10" s="632"/>
      <c r="P10" s="632"/>
      <c r="Q10" s="633"/>
      <c r="R10" s="634" t="s">
        <v>246</v>
      </c>
      <c r="S10" s="635"/>
      <c r="T10" s="635"/>
      <c r="U10" s="635"/>
      <c r="V10" s="635"/>
      <c r="W10" s="635"/>
      <c r="X10" s="635"/>
      <c r="Y10" s="636"/>
      <c r="Z10" s="672" t="s">
        <v>229</v>
      </c>
      <c r="AA10" s="672"/>
      <c r="AB10" s="672"/>
      <c r="AC10" s="672"/>
      <c r="AD10" s="673" t="s">
        <v>130</v>
      </c>
      <c r="AE10" s="673"/>
      <c r="AF10" s="673"/>
      <c r="AG10" s="673"/>
      <c r="AH10" s="673"/>
      <c r="AI10" s="673"/>
      <c r="AJ10" s="673"/>
      <c r="AK10" s="673"/>
      <c r="AL10" s="637" t="s">
        <v>130</v>
      </c>
      <c r="AM10" s="638"/>
      <c r="AN10" s="638"/>
      <c r="AO10" s="674"/>
      <c r="AP10" s="631" t="s">
        <v>247</v>
      </c>
      <c r="AQ10" s="632"/>
      <c r="AR10" s="632"/>
      <c r="AS10" s="632"/>
      <c r="AT10" s="632"/>
      <c r="AU10" s="632"/>
      <c r="AV10" s="632"/>
      <c r="AW10" s="632"/>
      <c r="AX10" s="632"/>
      <c r="AY10" s="632"/>
      <c r="AZ10" s="632"/>
      <c r="BA10" s="632"/>
      <c r="BB10" s="632"/>
      <c r="BC10" s="632"/>
      <c r="BD10" s="632"/>
      <c r="BE10" s="632"/>
      <c r="BF10" s="633"/>
      <c r="BG10" s="634">
        <v>35344</v>
      </c>
      <c r="BH10" s="635"/>
      <c r="BI10" s="635"/>
      <c r="BJ10" s="635"/>
      <c r="BK10" s="635"/>
      <c r="BL10" s="635"/>
      <c r="BM10" s="635"/>
      <c r="BN10" s="636"/>
      <c r="BO10" s="672">
        <v>2.2000000000000002</v>
      </c>
      <c r="BP10" s="672"/>
      <c r="BQ10" s="672"/>
      <c r="BR10" s="672"/>
      <c r="BS10" s="673" t="s">
        <v>130</v>
      </c>
      <c r="BT10" s="673"/>
      <c r="BU10" s="673"/>
      <c r="BV10" s="673"/>
      <c r="BW10" s="673"/>
      <c r="BX10" s="673"/>
      <c r="BY10" s="673"/>
      <c r="BZ10" s="673"/>
      <c r="CA10" s="673"/>
      <c r="CB10" s="713"/>
      <c r="CD10" s="631" t="s">
        <v>248</v>
      </c>
      <c r="CE10" s="632"/>
      <c r="CF10" s="632"/>
      <c r="CG10" s="632"/>
      <c r="CH10" s="632"/>
      <c r="CI10" s="632"/>
      <c r="CJ10" s="632"/>
      <c r="CK10" s="632"/>
      <c r="CL10" s="632"/>
      <c r="CM10" s="632"/>
      <c r="CN10" s="632"/>
      <c r="CO10" s="632"/>
      <c r="CP10" s="632"/>
      <c r="CQ10" s="633"/>
      <c r="CR10" s="634" t="s">
        <v>130</v>
      </c>
      <c r="CS10" s="635"/>
      <c r="CT10" s="635"/>
      <c r="CU10" s="635"/>
      <c r="CV10" s="635"/>
      <c r="CW10" s="635"/>
      <c r="CX10" s="635"/>
      <c r="CY10" s="636"/>
      <c r="CZ10" s="672" t="s">
        <v>246</v>
      </c>
      <c r="DA10" s="672"/>
      <c r="DB10" s="672"/>
      <c r="DC10" s="672"/>
      <c r="DD10" s="640" t="s">
        <v>229</v>
      </c>
      <c r="DE10" s="635"/>
      <c r="DF10" s="635"/>
      <c r="DG10" s="635"/>
      <c r="DH10" s="635"/>
      <c r="DI10" s="635"/>
      <c r="DJ10" s="635"/>
      <c r="DK10" s="635"/>
      <c r="DL10" s="635"/>
      <c r="DM10" s="635"/>
      <c r="DN10" s="635"/>
      <c r="DO10" s="635"/>
      <c r="DP10" s="636"/>
      <c r="DQ10" s="640" t="s">
        <v>246</v>
      </c>
      <c r="DR10" s="635"/>
      <c r="DS10" s="635"/>
      <c r="DT10" s="635"/>
      <c r="DU10" s="635"/>
      <c r="DV10" s="635"/>
      <c r="DW10" s="635"/>
      <c r="DX10" s="635"/>
      <c r="DY10" s="635"/>
      <c r="DZ10" s="635"/>
      <c r="EA10" s="635"/>
      <c r="EB10" s="635"/>
      <c r="EC10" s="671"/>
    </row>
    <row r="11" spans="2:143" ht="11.25" customHeight="1" x14ac:dyDescent="0.15">
      <c r="B11" s="631" t="s">
        <v>249</v>
      </c>
      <c r="C11" s="632"/>
      <c r="D11" s="632"/>
      <c r="E11" s="632"/>
      <c r="F11" s="632"/>
      <c r="G11" s="632"/>
      <c r="H11" s="632"/>
      <c r="I11" s="632"/>
      <c r="J11" s="632"/>
      <c r="K11" s="632"/>
      <c r="L11" s="632"/>
      <c r="M11" s="632"/>
      <c r="N11" s="632"/>
      <c r="O11" s="632"/>
      <c r="P11" s="632"/>
      <c r="Q11" s="633"/>
      <c r="R11" s="634">
        <v>351603</v>
      </c>
      <c r="S11" s="635"/>
      <c r="T11" s="635"/>
      <c r="U11" s="635"/>
      <c r="V11" s="635"/>
      <c r="W11" s="635"/>
      <c r="X11" s="635"/>
      <c r="Y11" s="636"/>
      <c r="Z11" s="637">
        <v>2.8</v>
      </c>
      <c r="AA11" s="638"/>
      <c r="AB11" s="638"/>
      <c r="AC11" s="639"/>
      <c r="AD11" s="640">
        <v>351603</v>
      </c>
      <c r="AE11" s="635"/>
      <c r="AF11" s="635"/>
      <c r="AG11" s="635"/>
      <c r="AH11" s="635"/>
      <c r="AI11" s="635"/>
      <c r="AJ11" s="635"/>
      <c r="AK11" s="636"/>
      <c r="AL11" s="637">
        <v>5</v>
      </c>
      <c r="AM11" s="638"/>
      <c r="AN11" s="638"/>
      <c r="AO11" s="674"/>
      <c r="AP11" s="631" t="s">
        <v>250</v>
      </c>
      <c r="AQ11" s="632"/>
      <c r="AR11" s="632"/>
      <c r="AS11" s="632"/>
      <c r="AT11" s="632"/>
      <c r="AU11" s="632"/>
      <c r="AV11" s="632"/>
      <c r="AW11" s="632"/>
      <c r="AX11" s="632"/>
      <c r="AY11" s="632"/>
      <c r="AZ11" s="632"/>
      <c r="BA11" s="632"/>
      <c r="BB11" s="632"/>
      <c r="BC11" s="632"/>
      <c r="BD11" s="632"/>
      <c r="BE11" s="632"/>
      <c r="BF11" s="633"/>
      <c r="BG11" s="634">
        <v>36171</v>
      </c>
      <c r="BH11" s="635"/>
      <c r="BI11" s="635"/>
      <c r="BJ11" s="635"/>
      <c r="BK11" s="635"/>
      <c r="BL11" s="635"/>
      <c r="BM11" s="635"/>
      <c r="BN11" s="636"/>
      <c r="BO11" s="672">
        <v>2.2000000000000002</v>
      </c>
      <c r="BP11" s="672"/>
      <c r="BQ11" s="672"/>
      <c r="BR11" s="672"/>
      <c r="BS11" s="673" t="s">
        <v>130</v>
      </c>
      <c r="BT11" s="673"/>
      <c r="BU11" s="673"/>
      <c r="BV11" s="673"/>
      <c r="BW11" s="673"/>
      <c r="BX11" s="673"/>
      <c r="BY11" s="673"/>
      <c r="BZ11" s="673"/>
      <c r="CA11" s="673"/>
      <c r="CB11" s="713"/>
      <c r="CD11" s="631" t="s">
        <v>251</v>
      </c>
      <c r="CE11" s="632"/>
      <c r="CF11" s="632"/>
      <c r="CG11" s="632"/>
      <c r="CH11" s="632"/>
      <c r="CI11" s="632"/>
      <c r="CJ11" s="632"/>
      <c r="CK11" s="632"/>
      <c r="CL11" s="632"/>
      <c r="CM11" s="632"/>
      <c r="CN11" s="632"/>
      <c r="CO11" s="632"/>
      <c r="CP11" s="632"/>
      <c r="CQ11" s="633"/>
      <c r="CR11" s="634">
        <v>1515734</v>
      </c>
      <c r="CS11" s="635"/>
      <c r="CT11" s="635"/>
      <c r="CU11" s="635"/>
      <c r="CV11" s="635"/>
      <c r="CW11" s="635"/>
      <c r="CX11" s="635"/>
      <c r="CY11" s="636"/>
      <c r="CZ11" s="672">
        <v>12.9</v>
      </c>
      <c r="DA11" s="672"/>
      <c r="DB11" s="672"/>
      <c r="DC11" s="672"/>
      <c r="DD11" s="640">
        <v>247856</v>
      </c>
      <c r="DE11" s="635"/>
      <c r="DF11" s="635"/>
      <c r="DG11" s="635"/>
      <c r="DH11" s="635"/>
      <c r="DI11" s="635"/>
      <c r="DJ11" s="635"/>
      <c r="DK11" s="635"/>
      <c r="DL11" s="635"/>
      <c r="DM11" s="635"/>
      <c r="DN11" s="635"/>
      <c r="DO11" s="635"/>
      <c r="DP11" s="636"/>
      <c r="DQ11" s="640">
        <v>841860</v>
      </c>
      <c r="DR11" s="635"/>
      <c r="DS11" s="635"/>
      <c r="DT11" s="635"/>
      <c r="DU11" s="635"/>
      <c r="DV11" s="635"/>
      <c r="DW11" s="635"/>
      <c r="DX11" s="635"/>
      <c r="DY11" s="635"/>
      <c r="DZ11" s="635"/>
      <c r="EA11" s="635"/>
      <c r="EB11" s="635"/>
      <c r="EC11" s="671"/>
    </row>
    <row r="12" spans="2:143" ht="11.25" customHeight="1" x14ac:dyDescent="0.15">
      <c r="B12" s="631" t="s">
        <v>252</v>
      </c>
      <c r="C12" s="632"/>
      <c r="D12" s="632"/>
      <c r="E12" s="632"/>
      <c r="F12" s="632"/>
      <c r="G12" s="632"/>
      <c r="H12" s="632"/>
      <c r="I12" s="632"/>
      <c r="J12" s="632"/>
      <c r="K12" s="632"/>
      <c r="L12" s="632"/>
      <c r="M12" s="632"/>
      <c r="N12" s="632"/>
      <c r="O12" s="632"/>
      <c r="P12" s="632"/>
      <c r="Q12" s="633"/>
      <c r="R12" s="634">
        <v>7704</v>
      </c>
      <c r="S12" s="635"/>
      <c r="T12" s="635"/>
      <c r="U12" s="635"/>
      <c r="V12" s="635"/>
      <c r="W12" s="635"/>
      <c r="X12" s="635"/>
      <c r="Y12" s="636"/>
      <c r="Z12" s="672">
        <v>0.1</v>
      </c>
      <c r="AA12" s="672"/>
      <c r="AB12" s="672"/>
      <c r="AC12" s="672"/>
      <c r="AD12" s="673">
        <v>7704</v>
      </c>
      <c r="AE12" s="673"/>
      <c r="AF12" s="673"/>
      <c r="AG12" s="673"/>
      <c r="AH12" s="673"/>
      <c r="AI12" s="673"/>
      <c r="AJ12" s="673"/>
      <c r="AK12" s="673"/>
      <c r="AL12" s="637">
        <v>0.1</v>
      </c>
      <c r="AM12" s="638"/>
      <c r="AN12" s="638"/>
      <c r="AO12" s="674"/>
      <c r="AP12" s="631" t="s">
        <v>253</v>
      </c>
      <c r="AQ12" s="632"/>
      <c r="AR12" s="632"/>
      <c r="AS12" s="632"/>
      <c r="AT12" s="632"/>
      <c r="AU12" s="632"/>
      <c r="AV12" s="632"/>
      <c r="AW12" s="632"/>
      <c r="AX12" s="632"/>
      <c r="AY12" s="632"/>
      <c r="AZ12" s="632"/>
      <c r="BA12" s="632"/>
      <c r="BB12" s="632"/>
      <c r="BC12" s="632"/>
      <c r="BD12" s="632"/>
      <c r="BE12" s="632"/>
      <c r="BF12" s="633"/>
      <c r="BG12" s="634">
        <v>863216</v>
      </c>
      <c r="BH12" s="635"/>
      <c r="BI12" s="635"/>
      <c r="BJ12" s="635"/>
      <c r="BK12" s="635"/>
      <c r="BL12" s="635"/>
      <c r="BM12" s="635"/>
      <c r="BN12" s="636"/>
      <c r="BO12" s="672">
        <v>53.2</v>
      </c>
      <c r="BP12" s="672"/>
      <c r="BQ12" s="672"/>
      <c r="BR12" s="672"/>
      <c r="BS12" s="673" t="s">
        <v>229</v>
      </c>
      <c r="BT12" s="673"/>
      <c r="BU12" s="673"/>
      <c r="BV12" s="673"/>
      <c r="BW12" s="673"/>
      <c r="BX12" s="673"/>
      <c r="BY12" s="673"/>
      <c r="BZ12" s="673"/>
      <c r="CA12" s="673"/>
      <c r="CB12" s="713"/>
      <c r="CD12" s="631" t="s">
        <v>254</v>
      </c>
      <c r="CE12" s="632"/>
      <c r="CF12" s="632"/>
      <c r="CG12" s="632"/>
      <c r="CH12" s="632"/>
      <c r="CI12" s="632"/>
      <c r="CJ12" s="632"/>
      <c r="CK12" s="632"/>
      <c r="CL12" s="632"/>
      <c r="CM12" s="632"/>
      <c r="CN12" s="632"/>
      <c r="CO12" s="632"/>
      <c r="CP12" s="632"/>
      <c r="CQ12" s="633"/>
      <c r="CR12" s="634">
        <v>501780</v>
      </c>
      <c r="CS12" s="635"/>
      <c r="CT12" s="635"/>
      <c r="CU12" s="635"/>
      <c r="CV12" s="635"/>
      <c r="CW12" s="635"/>
      <c r="CX12" s="635"/>
      <c r="CY12" s="636"/>
      <c r="CZ12" s="672">
        <v>4.3</v>
      </c>
      <c r="DA12" s="672"/>
      <c r="DB12" s="672"/>
      <c r="DC12" s="672"/>
      <c r="DD12" s="640">
        <v>46715</v>
      </c>
      <c r="DE12" s="635"/>
      <c r="DF12" s="635"/>
      <c r="DG12" s="635"/>
      <c r="DH12" s="635"/>
      <c r="DI12" s="635"/>
      <c r="DJ12" s="635"/>
      <c r="DK12" s="635"/>
      <c r="DL12" s="635"/>
      <c r="DM12" s="635"/>
      <c r="DN12" s="635"/>
      <c r="DO12" s="635"/>
      <c r="DP12" s="636"/>
      <c r="DQ12" s="640">
        <v>355327</v>
      </c>
      <c r="DR12" s="635"/>
      <c r="DS12" s="635"/>
      <c r="DT12" s="635"/>
      <c r="DU12" s="635"/>
      <c r="DV12" s="635"/>
      <c r="DW12" s="635"/>
      <c r="DX12" s="635"/>
      <c r="DY12" s="635"/>
      <c r="DZ12" s="635"/>
      <c r="EA12" s="635"/>
      <c r="EB12" s="635"/>
      <c r="EC12" s="671"/>
    </row>
    <row r="13" spans="2:143" ht="11.25" customHeight="1" x14ac:dyDescent="0.15">
      <c r="B13" s="631" t="s">
        <v>255</v>
      </c>
      <c r="C13" s="632"/>
      <c r="D13" s="632"/>
      <c r="E13" s="632"/>
      <c r="F13" s="632"/>
      <c r="G13" s="632"/>
      <c r="H13" s="632"/>
      <c r="I13" s="632"/>
      <c r="J13" s="632"/>
      <c r="K13" s="632"/>
      <c r="L13" s="632"/>
      <c r="M13" s="632"/>
      <c r="N13" s="632"/>
      <c r="O13" s="632"/>
      <c r="P13" s="632"/>
      <c r="Q13" s="633"/>
      <c r="R13" s="634" t="s">
        <v>229</v>
      </c>
      <c r="S13" s="635"/>
      <c r="T13" s="635"/>
      <c r="U13" s="635"/>
      <c r="V13" s="635"/>
      <c r="W13" s="635"/>
      <c r="X13" s="635"/>
      <c r="Y13" s="636"/>
      <c r="Z13" s="672" t="s">
        <v>130</v>
      </c>
      <c r="AA13" s="672"/>
      <c r="AB13" s="672"/>
      <c r="AC13" s="672"/>
      <c r="AD13" s="673" t="s">
        <v>229</v>
      </c>
      <c r="AE13" s="673"/>
      <c r="AF13" s="673"/>
      <c r="AG13" s="673"/>
      <c r="AH13" s="673"/>
      <c r="AI13" s="673"/>
      <c r="AJ13" s="673"/>
      <c r="AK13" s="673"/>
      <c r="AL13" s="637" t="s">
        <v>130</v>
      </c>
      <c r="AM13" s="638"/>
      <c r="AN13" s="638"/>
      <c r="AO13" s="674"/>
      <c r="AP13" s="631" t="s">
        <v>256</v>
      </c>
      <c r="AQ13" s="632"/>
      <c r="AR13" s="632"/>
      <c r="AS13" s="632"/>
      <c r="AT13" s="632"/>
      <c r="AU13" s="632"/>
      <c r="AV13" s="632"/>
      <c r="AW13" s="632"/>
      <c r="AX13" s="632"/>
      <c r="AY13" s="632"/>
      <c r="AZ13" s="632"/>
      <c r="BA13" s="632"/>
      <c r="BB13" s="632"/>
      <c r="BC13" s="632"/>
      <c r="BD13" s="632"/>
      <c r="BE13" s="632"/>
      <c r="BF13" s="633"/>
      <c r="BG13" s="634">
        <v>862633</v>
      </c>
      <c r="BH13" s="635"/>
      <c r="BI13" s="635"/>
      <c r="BJ13" s="635"/>
      <c r="BK13" s="635"/>
      <c r="BL13" s="635"/>
      <c r="BM13" s="635"/>
      <c r="BN13" s="636"/>
      <c r="BO13" s="672">
        <v>53.2</v>
      </c>
      <c r="BP13" s="672"/>
      <c r="BQ13" s="672"/>
      <c r="BR13" s="672"/>
      <c r="BS13" s="673" t="s">
        <v>229</v>
      </c>
      <c r="BT13" s="673"/>
      <c r="BU13" s="673"/>
      <c r="BV13" s="673"/>
      <c r="BW13" s="673"/>
      <c r="BX13" s="673"/>
      <c r="BY13" s="673"/>
      <c r="BZ13" s="673"/>
      <c r="CA13" s="673"/>
      <c r="CB13" s="713"/>
      <c r="CD13" s="631" t="s">
        <v>257</v>
      </c>
      <c r="CE13" s="632"/>
      <c r="CF13" s="632"/>
      <c r="CG13" s="632"/>
      <c r="CH13" s="632"/>
      <c r="CI13" s="632"/>
      <c r="CJ13" s="632"/>
      <c r="CK13" s="632"/>
      <c r="CL13" s="632"/>
      <c r="CM13" s="632"/>
      <c r="CN13" s="632"/>
      <c r="CO13" s="632"/>
      <c r="CP13" s="632"/>
      <c r="CQ13" s="633"/>
      <c r="CR13" s="634">
        <v>892373</v>
      </c>
      <c r="CS13" s="635"/>
      <c r="CT13" s="635"/>
      <c r="CU13" s="635"/>
      <c r="CV13" s="635"/>
      <c r="CW13" s="635"/>
      <c r="CX13" s="635"/>
      <c r="CY13" s="636"/>
      <c r="CZ13" s="672">
        <v>7.6</v>
      </c>
      <c r="DA13" s="672"/>
      <c r="DB13" s="672"/>
      <c r="DC13" s="672"/>
      <c r="DD13" s="640">
        <v>374971</v>
      </c>
      <c r="DE13" s="635"/>
      <c r="DF13" s="635"/>
      <c r="DG13" s="635"/>
      <c r="DH13" s="635"/>
      <c r="DI13" s="635"/>
      <c r="DJ13" s="635"/>
      <c r="DK13" s="635"/>
      <c r="DL13" s="635"/>
      <c r="DM13" s="635"/>
      <c r="DN13" s="635"/>
      <c r="DO13" s="635"/>
      <c r="DP13" s="636"/>
      <c r="DQ13" s="640">
        <v>504161</v>
      </c>
      <c r="DR13" s="635"/>
      <c r="DS13" s="635"/>
      <c r="DT13" s="635"/>
      <c r="DU13" s="635"/>
      <c r="DV13" s="635"/>
      <c r="DW13" s="635"/>
      <c r="DX13" s="635"/>
      <c r="DY13" s="635"/>
      <c r="DZ13" s="635"/>
      <c r="EA13" s="635"/>
      <c r="EB13" s="635"/>
      <c r="EC13" s="671"/>
    </row>
    <row r="14" spans="2:143" ht="11.25" customHeight="1" x14ac:dyDescent="0.15">
      <c r="B14" s="631" t="s">
        <v>258</v>
      </c>
      <c r="C14" s="632"/>
      <c r="D14" s="632"/>
      <c r="E14" s="632"/>
      <c r="F14" s="632"/>
      <c r="G14" s="632"/>
      <c r="H14" s="632"/>
      <c r="I14" s="632"/>
      <c r="J14" s="632"/>
      <c r="K14" s="632"/>
      <c r="L14" s="632"/>
      <c r="M14" s="632"/>
      <c r="N14" s="632"/>
      <c r="O14" s="632"/>
      <c r="P14" s="632"/>
      <c r="Q14" s="633"/>
      <c r="R14" s="634">
        <v>5</v>
      </c>
      <c r="S14" s="635"/>
      <c r="T14" s="635"/>
      <c r="U14" s="635"/>
      <c r="V14" s="635"/>
      <c r="W14" s="635"/>
      <c r="X14" s="635"/>
      <c r="Y14" s="636"/>
      <c r="Z14" s="672">
        <v>0</v>
      </c>
      <c r="AA14" s="672"/>
      <c r="AB14" s="672"/>
      <c r="AC14" s="672"/>
      <c r="AD14" s="673">
        <v>5</v>
      </c>
      <c r="AE14" s="673"/>
      <c r="AF14" s="673"/>
      <c r="AG14" s="673"/>
      <c r="AH14" s="673"/>
      <c r="AI14" s="673"/>
      <c r="AJ14" s="673"/>
      <c r="AK14" s="673"/>
      <c r="AL14" s="637">
        <v>0</v>
      </c>
      <c r="AM14" s="638"/>
      <c r="AN14" s="638"/>
      <c r="AO14" s="674"/>
      <c r="AP14" s="631" t="s">
        <v>259</v>
      </c>
      <c r="AQ14" s="632"/>
      <c r="AR14" s="632"/>
      <c r="AS14" s="632"/>
      <c r="AT14" s="632"/>
      <c r="AU14" s="632"/>
      <c r="AV14" s="632"/>
      <c r="AW14" s="632"/>
      <c r="AX14" s="632"/>
      <c r="AY14" s="632"/>
      <c r="AZ14" s="632"/>
      <c r="BA14" s="632"/>
      <c r="BB14" s="632"/>
      <c r="BC14" s="632"/>
      <c r="BD14" s="632"/>
      <c r="BE14" s="632"/>
      <c r="BF14" s="633"/>
      <c r="BG14" s="634">
        <v>79336</v>
      </c>
      <c r="BH14" s="635"/>
      <c r="BI14" s="635"/>
      <c r="BJ14" s="635"/>
      <c r="BK14" s="635"/>
      <c r="BL14" s="635"/>
      <c r="BM14" s="635"/>
      <c r="BN14" s="636"/>
      <c r="BO14" s="672">
        <v>4.9000000000000004</v>
      </c>
      <c r="BP14" s="672"/>
      <c r="BQ14" s="672"/>
      <c r="BR14" s="672"/>
      <c r="BS14" s="673" t="s">
        <v>130</v>
      </c>
      <c r="BT14" s="673"/>
      <c r="BU14" s="673"/>
      <c r="BV14" s="673"/>
      <c r="BW14" s="673"/>
      <c r="BX14" s="673"/>
      <c r="BY14" s="673"/>
      <c r="BZ14" s="673"/>
      <c r="CA14" s="673"/>
      <c r="CB14" s="713"/>
      <c r="CD14" s="631" t="s">
        <v>260</v>
      </c>
      <c r="CE14" s="632"/>
      <c r="CF14" s="632"/>
      <c r="CG14" s="632"/>
      <c r="CH14" s="632"/>
      <c r="CI14" s="632"/>
      <c r="CJ14" s="632"/>
      <c r="CK14" s="632"/>
      <c r="CL14" s="632"/>
      <c r="CM14" s="632"/>
      <c r="CN14" s="632"/>
      <c r="CO14" s="632"/>
      <c r="CP14" s="632"/>
      <c r="CQ14" s="633"/>
      <c r="CR14" s="634">
        <v>301745</v>
      </c>
      <c r="CS14" s="635"/>
      <c r="CT14" s="635"/>
      <c r="CU14" s="635"/>
      <c r="CV14" s="635"/>
      <c r="CW14" s="635"/>
      <c r="CX14" s="635"/>
      <c r="CY14" s="636"/>
      <c r="CZ14" s="672">
        <v>2.6</v>
      </c>
      <c r="DA14" s="672"/>
      <c r="DB14" s="672"/>
      <c r="DC14" s="672"/>
      <c r="DD14" s="640">
        <v>27001</v>
      </c>
      <c r="DE14" s="635"/>
      <c r="DF14" s="635"/>
      <c r="DG14" s="635"/>
      <c r="DH14" s="635"/>
      <c r="DI14" s="635"/>
      <c r="DJ14" s="635"/>
      <c r="DK14" s="635"/>
      <c r="DL14" s="635"/>
      <c r="DM14" s="635"/>
      <c r="DN14" s="635"/>
      <c r="DO14" s="635"/>
      <c r="DP14" s="636"/>
      <c r="DQ14" s="640">
        <v>269036</v>
      </c>
      <c r="DR14" s="635"/>
      <c r="DS14" s="635"/>
      <c r="DT14" s="635"/>
      <c r="DU14" s="635"/>
      <c r="DV14" s="635"/>
      <c r="DW14" s="635"/>
      <c r="DX14" s="635"/>
      <c r="DY14" s="635"/>
      <c r="DZ14" s="635"/>
      <c r="EA14" s="635"/>
      <c r="EB14" s="635"/>
      <c r="EC14" s="671"/>
    </row>
    <row r="15" spans="2:143" ht="11.25" customHeight="1" x14ac:dyDescent="0.15">
      <c r="B15" s="631" t="s">
        <v>261</v>
      </c>
      <c r="C15" s="632"/>
      <c r="D15" s="632"/>
      <c r="E15" s="632"/>
      <c r="F15" s="632"/>
      <c r="G15" s="632"/>
      <c r="H15" s="632"/>
      <c r="I15" s="632"/>
      <c r="J15" s="632"/>
      <c r="K15" s="632"/>
      <c r="L15" s="632"/>
      <c r="M15" s="632"/>
      <c r="N15" s="632"/>
      <c r="O15" s="632"/>
      <c r="P15" s="632"/>
      <c r="Q15" s="633"/>
      <c r="R15" s="634" t="s">
        <v>130</v>
      </c>
      <c r="S15" s="635"/>
      <c r="T15" s="635"/>
      <c r="U15" s="635"/>
      <c r="V15" s="635"/>
      <c r="W15" s="635"/>
      <c r="X15" s="635"/>
      <c r="Y15" s="636"/>
      <c r="Z15" s="672" t="s">
        <v>229</v>
      </c>
      <c r="AA15" s="672"/>
      <c r="AB15" s="672"/>
      <c r="AC15" s="672"/>
      <c r="AD15" s="673" t="s">
        <v>130</v>
      </c>
      <c r="AE15" s="673"/>
      <c r="AF15" s="673"/>
      <c r="AG15" s="673"/>
      <c r="AH15" s="673"/>
      <c r="AI15" s="673"/>
      <c r="AJ15" s="673"/>
      <c r="AK15" s="673"/>
      <c r="AL15" s="637" t="s">
        <v>246</v>
      </c>
      <c r="AM15" s="638"/>
      <c r="AN15" s="638"/>
      <c r="AO15" s="674"/>
      <c r="AP15" s="631" t="s">
        <v>262</v>
      </c>
      <c r="AQ15" s="632"/>
      <c r="AR15" s="632"/>
      <c r="AS15" s="632"/>
      <c r="AT15" s="632"/>
      <c r="AU15" s="632"/>
      <c r="AV15" s="632"/>
      <c r="AW15" s="632"/>
      <c r="AX15" s="632"/>
      <c r="AY15" s="632"/>
      <c r="AZ15" s="632"/>
      <c r="BA15" s="632"/>
      <c r="BB15" s="632"/>
      <c r="BC15" s="632"/>
      <c r="BD15" s="632"/>
      <c r="BE15" s="632"/>
      <c r="BF15" s="633"/>
      <c r="BG15" s="634">
        <v>80671</v>
      </c>
      <c r="BH15" s="635"/>
      <c r="BI15" s="635"/>
      <c r="BJ15" s="635"/>
      <c r="BK15" s="635"/>
      <c r="BL15" s="635"/>
      <c r="BM15" s="635"/>
      <c r="BN15" s="636"/>
      <c r="BO15" s="672">
        <v>5</v>
      </c>
      <c r="BP15" s="672"/>
      <c r="BQ15" s="672"/>
      <c r="BR15" s="672"/>
      <c r="BS15" s="673" t="s">
        <v>229</v>
      </c>
      <c r="BT15" s="673"/>
      <c r="BU15" s="673"/>
      <c r="BV15" s="673"/>
      <c r="BW15" s="673"/>
      <c r="BX15" s="673"/>
      <c r="BY15" s="673"/>
      <c r="BZ15" s="673"/>
      <c r="CA15" s="673"/>
      <c r="CB15" s="713"/>
      <c r="CD15" s="631" t="s">
        <v>263</v>
      </c>
      <c r="CE15" s="632"/>
      <c r="CF15" s="632"/>
      <c r="CG15" s="632"/>
      <c r="CH15" s="632"/>
      <c r="CI15" s="632"/>
      <c r="CJ15" s="632"/>
      <c r="CK15" s="632"/>
      <c r="CL15" s="632"/>
      <c r="CM15" s="632"/>
      <c r="CN15" s="632"/>
      <c r="CO15" s="632"/>
      <c r="CP15" s="632"/>
      <c r="CQ15" s="633"/>
      <c r="CR15" s="634">
        <v>1126917</v>
      </c>
      <c r="CS15" s="635"/>
      <c r="CT15" s="635"/>
      <c r="CU15" s="635"/>
      <c r="CV15" s="635"/>
      <c r="CW15" s="635"/>
      <c r="CX15" s="635"/>
      <c r="CY15" s="636"/>
      <c r="CZ15" s="672">
        <v>9.6</v>
      </c>
      <c r="DA15" s="672"/>
      <c r="DB15" s="672"/>
      <c r="DC15" s="672"/>
      <c r="DD15" s="640">
        <v>310362</v>
      </c>
      <c r="DE15" s="635"/>
      <c r="DF15" s="635"/>
      <c r="DG15" s="635"/>
      <c r="DH15" s="635"/>
      <c r="DI15" s="635"/>
      <c r="DJ15" s="635"/>
      <c r="DK15" s="635"/>
      <c r="DL15" s="635"/>
      <c r="DM15" s="635"/>
      <c r="DN15" s="635"/>
      <c r="DO15" s="635"/>
      <c r="DP15" s="636"/>
      <c r="DQ15" s="640">
        <v>746865</v>
      </c>
      <c r="DR15" s="635"/>
      <c r="DS15" s="635"/>
      <c r="DT15" s="635"/>
      <c r="DU15" s="635"/>
      <c r="DV15" s="635"/>
      <c r="DW15" s="635"/>
      <c r="DX15" s="635"/>
      <c r="DY15" s="635"/>
      <c r="DZ15" s="635"/>
      <c r="EA15" s="635"/>
      <c r="EB15" s="635"/>
      <c r="EC15" s="671"/>
    </row>
    <row r="16" spans="2:143" ht="11.25" customHeight="1" x14ac:dyDescent="0.15">
      <c r="B16" s="631" t="s">
        <v>264</v>
      </c>
      <c r="C16" s="632"/>
      <c r="D16" s="632"/>
      <c r="E16" s="632"/>
      <c r="F16" s="632"/>
      <c r="G16" s="632"/>
      <c r="H16" s="632"/>
      <c r="I16" s="632"/>
      <c r="J16" s="632"/>
      <c r="K16" s="632"/>
      <c r="L16" s="632"/>
      <c r="M16" s="632"/>
      <c r="N16" s="632"/>
      <c r="O16" s="632"/>
      <c r="P16" s="632"/>
      <c r="Q16" s="633"/>
      <c r="R16" s="634">
        <v>9029</v>
      </c>
      <c r="S16" s="635"/>
      <c r="T16" s="635"/>
      <c r="U16" s="635"/>
      <c r="V16" s="635"/>
      <c r="W16" s="635"/>
      <c r="X16" s="635"/>
      <c r="Y16" s="636"/>
      <c r="Z16" s="672">
        <v>0.1</v>
      </c>
      <c r="AA16" s="672"/>
      <c r="AB16" s="672"/>
      <c r="AC16" s="672"/>
      <c r="AD16" s="673">
        <v>9029</v>
      </c>
      <c r="AE16" s="673"/>
      <c r="AF16" s="673"/>
      <c r="AG16" s="673"/>
      <c r="AH16" s="673"/>
      <c r="AI16" s="673"/>
      <c r="AJ16" s="673"/>
      <c r="AK16" s="673"/>
      <c r="AL16" s="637">
        <v>0.1</v>
      </c>
      <c r="AM16" s="638"/>
      <c r="AN16" s="638"/>
      <c r="AO16" s="674"/>
      <c r="AP16" s="631" t="s">
        <v>265</v>
      </c>
      <c r="AQ16" s="632"/>
      <c r="AR16" s="632"/>
      <c r="AS16" s="632"/>
      <c r="AT16" s="632"/>
      <c r="AU16" s="632"/>
      <c r="AV16" s="632"/>
      <c r="AW16" s="632"/>
      <c r="AX16" s="632"/>
      <c r="AY16" s="632"/>
      <c r="AZ16" s="632"/>
      <c r="BA16" s="632"/>
      <c r="BB16" s="632"/>
      <c r="BC16" s="632"/>
      <c r="BD16" s="632"/>
      <c r="BE16" s="632"/>
      <c r="BF16" s="633"/>
      <c r="BG16" s="634" t="s">
        <v>130</v>
      </c>
      <c r="BH16" s="635"/>
      <c r="BI16" s="635"/>
      <c r="BJ16" s="635"/>
      <c r="BK16" s="635"/>
      <c r="BL16" s="635"/>
      <c r="BM16" s="635"/>
      <c r="BN16" s="636"/>
      <c r="BO16" s="672" t="s">
        <v>130</v>
      </c>
      <c r="BP16" s="672"/>
      <c r="BQ16" s="672"/>
      <c r="BR16" s="672"/>
      <c r="BS16" s="673" t="s">
        <v>229</v>
      </c>
      <c r="BT16" s="673"/>
      <c r="BU16" s="673"/>
      <c r="BV16" s="673"/>
      <c r="BW16" s="673"/>
      <c r="BX16" s="673"/>
      <c r="BY16" s="673"/>
      <c r="BZ16" s="673"/>
      <c r="CA16" s="673"/>
      <c r="CB16" s="713"/>
      <c r="CD16" s="631" t="s">
        <v>266</v>
      </c>
      <c r="CE16" s="632"/>
      <c r="CF16" s="632"/>
      <c r="CG16" s="632"/>
      <c r="CH16" s="632"/>
      <c r="CI16" s="632"/>
      <c r="CJ16" s="632"/>
      <c r="CK16" s="632"/>
      <c r="CL16" s="632"/>
      <c r="CM16" s="632"/>
      <c r="CN16" s="632"/>
      <c r="CO16" s="632"/>
      <c r="CP16" s="632"/>
      <c r="CQ16" s="633"/>
      <c r="CR16" s="634">
        <v>34859</v>
      </c>
      <c r="CS16" s="635"/>
      <c r="CT16" s="635"/>
      <c r="CU16" s="635"/>
      <c r="CV16" s="635"/>
      <c r="CW16" s="635"/>
      <c r="CX16" s="635"/>
      <c r="CY16" s="636"/>
      <c r="CZ16" s="672">
        <v>0.3</v>
      </c>
      <c r="DA16" s="672"/>
      <c r="DB16" s="672"/>
      <c r="DC16" s="672"/>
      <c r="DD16" s="640" t="s">
        <v>229</v>
      </c>
      <c r="DE16" s="635"/>
      <c r="DF16" s="635"/>
      <c r="DG16" s="635"/>
      <c r="DH16" s="635"/>
      <c r="DI16" s="635"/>
      <c r="DJ16" s="635"/>
      <c r="DK16" s="635"/>
      <c r="DL16" s="635"/>
      <c r="DM16" s="635"/>
      <c r="DN16" s="635"/>
      <c r="DO16" s="635"/>
      <c r="DP16" s="636"/>
      <c r="DQ16" s="640">
        <v>1091</v>
      </c>
      <c r="DR16" s="635"/>
      <c r="DS16" s="635"/>
      <c r="DT16" s="635"/>
      <c r="DU16" s="635"/>
      <c r="DV16" s="635"/>
      <c r="DW16" s="635"/>
      <c r="DX16" s="635"/>
      <c r="DY16" s="635"/>
      <c r="DZ16" s="635"/>
      <c r="EA16" s="635"/>
      <c r="EB16" s="635"/>
      <c r="EC16" s="671"/>
    </row>
    <row r="17" spans="2:133" ht="11.25" customHeight="1" x14ac:dyDescent="0.15">
      <c r="B17" s="631" t="s">
        <v>267</v>
      </c>
      <c r="C17" s="632"/>
      <c r="D17" s="632"/>
      <c r="E17" s="632"/>
      <c r="F17" s="632"/>
      <c r="G17" s="632"/>
      <c r="H17" s="632"/>
      <c r="I17" s="632"/>
      <c r="J17" s="632"/>
      <c r="K17" s="632"/>
      <c r="L17" s="632"/>
      <c r="M17" s="632"/>
      <c r="N17" s="632"/>
      <c r="O17" s="632"/>
      <c r="P17" s="632"/>
      <c r="Q17" s="633"/>
      <c r="R17" s="634">
        <v>18056</v>
      </c>
      <c r="S17" s="635"/>
      <c r="T17" s="635"/>
      <c r="U17" s="635"/>
      <c r="V17" s="635"/>
      <c r="W17" s="635"/>
      <c r="X17" s="635"/>
      <c r="Y17" s="636"/>
      <c r="Z17" s="672">
        <v>0.1</v>
      </c>
      <c r="AA17" s="672"/>
      <c r="AB17" s="672"/>
      <c r="AC17" s="672"/>
      <c r="AD17" s="673">
        <v>18056</v>
      </c>
      <c r="AE17" s="673"/>
      <c r="AF17" s="673"/>
      <c r="AG17" s="673"/>
      <c r="AH17" s="673"/>
      <c r="AI17" s="673"/>
      <c r="AJ17" s="673"/>
      <c r="AK17" s="673"/>
      <c r="AL17" s="637">
        <v>0.3</v>
      </c>
      <c r="AM17" s="638"/>
      <c r="AN17" s="638"/>
      <c r="AO17" s="674"/>
      <c r="AP17" s="631" t="s">
        <v>268</v>
      </c>
      <c r="AQ17" s="632"/>
      <c r="AR17" s="632"/>
      <c r="AS17" s="632"/>
      <c r="AT17" s="632"/>
      <c r="AU17" s="632"/>
      <c r="AV17" s="632"/>
      <c r="AW17" s="632"/>
      <c r="AX17" s="632"/>
      <c r="AY17" s="632"/>
      <c r="AZ17" s="632"/>
      <c r="BA17" s="632"/>
      <c r="BB17" s="632"/>
      <c r="BC17" s="632"/>
      <c r="BD17" s="632"/>
      <c r="BE17" s="632"/>
      <c r="BF17" s="633"/>
      <c r="BG17" s="634" t="s">
        <v>229</v>
      </c>
      <c r="BH17" s="635"/>
      <c r="BI17" s="635"/>
      <c r="BJ17" s="635"/>
      <c r="BK17" s="635"/>
      <c r="BL17" s="635"/>
      <c r="BM17" s="635"/>
      <c r="BN17" s="636"/>
      <c r="BO17" s="672" t="s">
        <v>229</v>
      </c>
      <c r="BP17" s="672"/>
      <c r="BQ17" s="672"/>
      <c r="BR17" s="672"/>
      <c r="BS17" s="673" t="s">
        <v>229</v>
      </c>
      <c r="BT17" s="673"/>
      <c r="BU17" s="673"/>
      <c r="BV17" s="673"/>
      <c r="BW17" s="673"/>
      <c r="BX17" s="673"/>
      <c r="BY17" s="673"/>
      <c r="BZ17" s="673"/>
      <c r="CA17" s="673"/>
      <c r="CB17" s="713"/>
      <c r="CD17" s="631" t="s">
        <v>269</v>
      </c>
      <c r="CE17" s="632"/>
      <c r="CF17" s="632"/>
      <c r="CG17" s="632"/>
      <c r="CH17" s="632"/>
      <c r="CI17" s="632"/>
      <c r="CJ17" s="632"/>
      <c r="CK17" s="632"/>
      <c r="CL17" s="632"/>
      <c r="CM17" s="632"/>
      <c r="CN17" s="632"/>
      <c r="CO17" s="632"/>
      <c r="CP17" s="632"/>
      <c r="CQ17" s="633"/>
      <c r="CR17" s="634">
        <v>1322117</v>
      </c>
      <c r="CS17" s="635"/>
      <c r="CT17" s="635"/>
      <c r="CU17" s="635"/>
      <c r="CV17" s="635"/>
      <c r="CW17" s="635"/>
      <c r="CX17" s="635"/>
      <c r="CY17" s="636"/>
      <c r="CZ17" s="672">
        <v>11.3</v>
      </c>
      <c r="DA17" s="672"/>
      <c r="DB17" s="672"/>
      <c r="DC17" s="672"/>
      <c r="DD17" s="640" t="s">
        <v>229</v>
      </c>
      <c r="DE17" s="635"/>
      <c r="DF17" s="635"/>
      <c r="DG17" s="635"/>
      <c r="DH17" s="635"/>
      <c r="DI17" s="635"/>
      <c r="DJ17" s="635"/>
      <c r="DK17" s="635"/>
      <c r="DL17" s="635"/>
      <c r="DM17" s="635"/>
      <c r="DN17" s="635"/>
      <c r="DO17" s="635"/>
      <c r="DP17" s="636"/>
      <c r="DQ17" s="640">
        <v>1295938</v>
      </c>
      <c r="DR17" s="635"/>
      <c r="DS17" s="635"/>
      <c r="DT17" s="635"/>
      <c r="DU17" s="635"/>
      <c r="DV17" s="635"/>
      <c r="DW17" s="635"/>
      <c r="DX17" s="635"/>
      <c r="DY17" s="635"/>
      <c r="DZ17" s="635"/>
      <c r="EA17" s="635"/>
      <c r="EB17" s="635"/>
      <c r="EC17" s="671"/>
    </row>
    <row r="18" spans="2:133" ht="11.25" customHeight="1" x14ac:dyDescent="0.15">
      <c r="B18" s="631" t="s">
        <v>270</v>
      </c>
      <c r="C18" s="632"/>
      <c r="D18" s="632"/>
      <c r="E18" s="632"/>
      <c r="F18" s="632"/>
      <c r="G18" s="632"/>
      <c r="H18" s="632"/>
      <c r="I18" s="632"/>
      <c r="J18" s="632"/>
      <c r="K18" s="632"/>
      <c r="L18" s="632"/>
      <c r="M18" s="632"/>
      <c r="N18" s="632"/>
      <c r="O18" s="632"/>
      <c r="P18" s="632"/>
      <c r="Q18" s="633"/>
      <c r="R18" s="634">
        <v>11126</v>
      </c>
      <c r="S18" s="635"/>
      <c r="T18" s="635"/>
      <c r="U18" s="635"/>
      <c r="V18" s="635"/>
      <c r="W18" s="635"/>
      <c r="X18" s="635"/>
      <c r="Y18" s="636"/>
      <c r="Z18" s="672">
        <v>0.1</v>
      </c>
      <c r="AA18" s="672"/>
      <c r="AB18" s="672"/>
      <c r="AC18" s="672"/>
      <c r="AD18" s="673">
        <v>11126</v>
      </c>
      <c r="AE18" s="673"/>
      <c r="AF18" s="673"/>
      <c r="AG18" s="673"/>
      <c r="AH18" s="673"/>
      <c r="AI18" s="673"/>
      <c r="AJ18" s="673"/>
      <c r="AK18" s="673"/>
      <c r="AL18" s="637">
        <v>0.2</v>
      </c>
      <c r="AM18" s="638"/>
      <c r="AN18" s="638"/>
      <c r="AO18" s="674"/>
      <c r="AP18" s="631" t="s">
        <v>271</v>
      </c>
      <c r="AQ18" s="632"/>
      <c r="AR18" s="632"/>
      <c r="AS18" s="632"/>
      <c r="AT18" s="632"/>
      <c r="AU18" s="632"/>
      <c r="AV18" s="632"/>
      <c r="AW18" s="632"/>
      <c r="AX18" s="632"/>
      <c r="AY18" s="632"/>
      <c r="AZ18" s="632"/>
      <c r="BA18" s="632"/>
      <c r="BB18" s="632"/>
      <c r="BC18" s="632"/>
      <c r="BD18" s="632"/>
      <c r="BE18" s="632"/>
      <c r="BF18" s="633"/>
      <c r="BG18" s="634" t="s">
        <v>229</v>
      </c>
      <c r="BH18" s="635"/>
      <c r="BI18" s="635"/>
      <c r="BJ18" s="635"/>
      <c r="BK18" s="635"/>
      <c r="BL18" s="635"/>
      <c r="BM18" s="635"/>
      <c r="BN18" s="636"/>
      <c r="BO18" s="672" t="s">
        <v>229</v>
      </c>
      <c r="BP18" s="672"/>
      <c r="BQ18" s="672"/>
      <c r="BR18" s="672"/>
      <c r="BS18" s="673" t="s">
        <v>130</v>
      </c>
      <c r="BT18" s="673"/>
      <c r="BU18" s="673"/>
      <c r="BV18" s="673"/>
      <c r="BW18" s="673"/>
      <c r="BX18" s="673"/>
      <c r="BY18" s="673"/>
      <c r="BZ18" s="673"/>
      <c r="CA18" s="673"/>
      <c r="CB18" s="713"/>
      <c r="CD18" s="631" t="s">
        <v>272</v>
      </c>
      <c r="CE18" s="632"/>
      <c r="CF18" s="632"/>
      <c r="CG18" s="632"/>
      <c r="CH18" s="632"/>
      <c r="CI18" s="632"/>
      <c r="CJ18" s="632"/>
      <c r="CK18" s="632"/>
      <c r="CL18" s="632"/>
      <c r="CM18" s="632"/>
      <c r="CN18" s="632"/>
      <c r="CO18" s="632"/>
      <c r="CP18" s="632"/>
      <c r="CQ18" s="633"/>
      <c r="CR18" s="634" t="s">
        <v>130</v>
      </c>
      <c r="CS18" s="635"/>
      <c r="CT18" s="635"/>
      <c r="CU18" s="635"/>
      <c r="CV18" s="635"/>
      <c r="CW18" s="635"/>
      <c r="CX18" s="635"/>
      <c r="CY18" s="636"/>
      <c r="CZ18" s="672" t="s">
        <v>130</v>
      </c>
      <c r="DA18" s="672"/>
      <c r="DB18" s="672"/>
      <c r="DC18" s="672"/>
      <c r="DD18" s="640" t="s">
        <v>246</v>
      </c>
      <c r="DE18" s="635"/>
      <c r="DF18" s="635"/>
      <c r="DG18" s="635"/>
      <c r="DH18" s="635"/>
      <c r="DI18" s="635"/>
      <c r="DJ18" s="635"/>
      <c r="DK18" s="635"/>
      <c r="DL18" s="635"/>
      <c r="DM18" s="635"/>
      <c r="DN18" s="635"/>
      <c r="DO18" s="635"/>
      <c r="DP18" s="636"/>
      <c r="DQ18" s="640" t="s">
        <v>229</v>
      </c>
      <c r="DR18" s="635"/>
      <c r="DS18" s="635"/>
      <c r="DT18" s="635"/>
      <c r="DU18" s="635"/>
      <c r="DV18" s="635"/>
      <c r="DW18" s="635"/>
      <c r="DX18" s="635"/>
      <c r="DY18" s="635"/>
      <c r="DZ18" s="635"/>
      <c r="EA18" s="635"/>
      <c r="EB18" s="635"/>
      <c r="EC18" s="671"/>
    </row>
    <row r="19" spans="2:133" ht="11.25" customHeight="1" x14ac:dyDescent="0.15">
      <c r="B19" s="631" t="s">
        <v>273</v>
      </c>
      <c r="C19" s="632"/>
      <c r="D19" s="632"/>
      <c r="E19" s="632"/>
      <c r="F19" s="632"/>
      <c r="G19" s="632"/>
      <c r="H19" s="632"/>
      <c r="I19" s="632"/>
      <c r="J19" s="632"/>
      <c r="K19" s="632"/>
      <c r="L19" s="632"/>
      <c r="M19" s="632"/>
      <c r="N19" s="632"/>
      <c r="O19" s="632"/>
      <c r="P19" s="632"/>
      <c r="Q19" s="633"/>
      <c r="R19" s="634">
        <v>10252</v>
      </c>
      <c r="S19" s="635"/>
      <c r="T19" s="635"/>
      <c r="U19" s="635"/>
      <c r="V19" s="635"/>
      <c r="W19" s="635"/>
      <c r="X19" s="635"/>
      <c r="Y19" s="636"/>
      <c r="Z19" s="672">
        <v>0.1</v>
      </c>
      <c r="AA19" s="672"/>
      <c r="AB19" s="672"/>
      <c r="AC19" s="672"/>
      <c r="AD19" s="673">
        <v>10252</v>
      </c>
      <c r="AE19" s="673"/>
      <c r="AF19" s="673"/>
      <c r="AG19" s="673"/>
      <c r="AH19" s="673"/>
      <c r="AI19" s="673"/>
      <c r="AJ19" s="673"/>
      <c r="AK19" s="673"/>
      <c r="AL19" s="637">
        <v>0.1</v>
      </c>
      <c r="AM19" s="638"/>
      <c r="AN19" s="638"/>
      <c r="AO19" s="674"/>
      <c r="AP19" s="631" t="s">
        <v>274</v>
      </c>
      <c r="AQ19" s="632"/>
      <c r="AR19" s="632"/>
      <c r="AS19" s="632"/>
      <c r="AT19" s="632"/>
      <c r="AU19" s="632"/>
      <c r="AV19" s="632"/>
      <c r="AW19" s="632"/>
      <c r="AX19" s="632"/>
      <c r="AY19" s="632"/>
      <c r="AZ19" s="632"/>
      <c r="BA19" s="632"/>
      <c r="BB19" s="632"/>
      <c r="BC19" s="632"/>
      <c r="BD19" s="632"/>
      <c r="BE19" s="632"/>
      <c r="BF19" s="633"/>
      <c r="BG19" s="634">
        <v>29</v>
      </c>
      <c r="BH19" s="635"/>
      <c r="BI19" s="635"/>
      <c r="BJ19" s="635"/>
      <c r="BK19" s="635"/>
      <c r="BL19" s="635"/>
      <c r="BM19" s="635"/>
      <c r="BN19" s="636"/>
      <c r="BO19" s="672">
        <v>0</v>
      </c>
      <c r="BP19" s="672"/>
      <c r="BQ19" s="672"/>
      <c r="BR19" s="672"/>
      <c r="BS19" s="673" t="s">
        <v>130</v>
      </c>
      <c r="BT19" s="673"/>
      <c r="BU19" s="673"/>
      <c r="BV19" s="673"/>
      <c r="BW19" s="673"/>
      <c r="BX19" s="673"/>
      <c r="BY19" s="673"/>
      <c r="BZ19" s="673"/>
      <c r="CA19" s="673"/>
      <c r="CB19" s="713"/>
      <c r="CD19" s="631" t="s">
        <v>275</v>
      </c>
      <c r="CE19" s="632"/>
      <c r="CF19" s="632"/>
      <c r="CG19" s="632"/>
      <c r="CH19" s="632"/>
      <c r="CI19" s="632"/>
      <c r="CJ19" s="632"/>
      <c r="CK19" s="632"/>
      <c r="CL19" s="632"/>
      <c r="CM19" s="632"/>
      <c r="CN19" s="632"/>
      <c r="CO19" s="632"/>
      <c r="CP19" s="632"/>
      <c r="CQ19" s="633"/>
      <c r="CR19" s="634" t="s">
        <v>130</v>
      </c>
      <c r="CS19" s="635"/>
      <c r="CT19" s="635"/>
      <c r="CU19" s="635"/>
      <c r="CV19" s="635"/>
      <c r="CW19" s="635"/>
      <c r="CX19" s="635"/>
      <c r="CY19" s="636"/>
      <c r="CZ19" s="672" t="s">
        <v>229</v>
      </c>
      <c r="DA19" s="672"/>
      <c r="DB19" s="672"/>
      <c r="DC19" s="672"/>
      <c r="DD19" s="640" t="s">
        <v>229</v>
      </c>
      <c r="DE19" s="635"/>
      <c r="DF19" s="635"/>
      <c r="DG19" s="635"/>
      <c r="DH19" s="635"/>
      <c r="DI19" s="635"/>
      <c r="DJ19" s="635"/>
      <c r="DK19" s="635"/>
      <c r="DL19" s="635"/>
      <c r="DM19" s="635"/>
      <c r="DN19" s="635"/>
      <c r="DO19" s="635"/>
      <c r="DP19" s="636"/>
      <c r="DQ19" s="640" t="s">
        <v>229</v>
      </c>
      <c r="DR19" s="635"/>
      <c r="DS19" s="635"/>
      <c r="DT19" s="635"/>
      <c r="DU19" s="635"/>
      <c r="DV19" s="635"/>
      <c r="DW19" s="635"/>
      <c r="DX19" s="635"/>
      <c r="DY19" s="635"/>
      <c r="DZ19" s="635"/>
      <c r="EA19" s="635"/>
      <c r="EB19" s="635"/>
      <c r="EC19" s="671"/>
    </row>
    <row r="20" spans="2:133" ht="11.25" customHeight="1" x14ac:dyDescent="0.15">
      <c r="B20" s="701" t="s">
        <v>276</v>
      </c>
      <c r="C20" s="702"/>
      <c r="D20" s="702"/>
      <c r="E20" s="702"/>
      <c r="F20" s="702"/>
      <c r="G20" s="702"/>
      <c r="H20" s="702"/>
      <c r="I20" s="702"/>
      <c r="J20" s="702"/>
      <c r="K20" s="702"/>
      <c r="L20" s="702"/>
      <c r="M20" s="702"/>
      <c r="N20" s="702"/>
      <c r="O20" s="702"/>
      <c r="P20" s="702"/>
      <c r="Q20" s="703"/>
      <c r="R20" s="634">
        <v>874</v>
      </c>
      <c r="S20" s="635"/>
      <c r="T20" s="635"/>
      <c r="U20" s="635"/>
      <c r="V20" s="635"/>
      <c r="W20" s="635"/>
      <c r="X20" s="635"/>
      <c r="Y20" s="636"/>
      <c r="Z20" s="672">
        <v>0</v>
      </c>
      <c r="AA20" s="672"/>
      <c r="AB20" s="672"/>
      <c r="AC20" s="672"/>
      <c r="AD20" s="673">
        <v>874</v>
      </c>
      <c r="AE20" s="673"/>
      <c r="AF20" s="673"/>
      <c r="AG20" s="673"/>
      <c r="AH20" s="673"/>
      <c r="AI20" s="673"/>
      <c r="AJ20" s="673"/>
      <c r="AK20" s="673"/>
      <c r="AL20" s="637">
        <v>0</v>
      </c>
      <c r="AM20" s="638"/>
      <c r="AN20" s="638"/>
      <c r="AO20" s="674"/>
      <c r="AP20" s="631" t="s">
        <v>277</v>
      </c>
      <c r="AQ20" s="632"/>
      <c r="AR20" s="632"/>
      <c r="AS20" s="632"/>
      <c r="AT20" s="632"/>
      <c r="AU20" s="632"/>
      <c r="AV20" s="632"/>
      <c r="AW20" s="632"/>
      <c r="AX20" s="632"/>
      <c r="AY20" s="632"/>
      <c r="AZ20" s="632"/>
      <c r="BA20" s="632"/>
      <c r="BB20" s="632"/>
      <c r="BC20" s="632"/>
      <c r="BD20" s="632"/>
      <c r="BE20" s="632"/>
      <c r="BF20" s="633"/>
      <c r="BG20" s="634">
        <v>29</v>
      </c>
      <c r="BH20" s="635"/>
      <c r="BI20" s="635"/>
      <c r="BJ20" s="635"/>
      <c r="BK20" s="635"/>
      <c r="BL20" s="635"/>
      <c r="BM20" s="635"/>
      <c r="BN20" s="636"/>
      <c r="BO20" s="672">
        <v>0</v>
      </c>
      <c r="BP20" s="672"/>
      <c r="BQ20" s="672"/>
      <c r="BR20" s="672"/>
      <c r="BS20" s="673" t="s">
        <v>246</v>
      </c>
      <c r="BT20" s="673"/>
      <c r="BU20" s="673"/>
      <c r="BV20" s="673"/>
      <c r="BW20" s="673"/>
      <c r="BX20" s="673"/>
      <c r="BY20" s="673"/>
      <c r="BZ20" s="673"/>
      <c r="CA20" s="673"/>
      <c r="CB20" s="713"/>
      <c r="CD20" s="631" t="s">
        <v>278</v>
      </c>
      <c r="CE20" s="632"/>
      <c r="CF20" s="632"/>
      <c r="CG20" s="632"/>
      <c r="CH20" s="632"/>
      <c r="CI20" s="632"/>
      <c r="CJ20" s="632"/>
      <c r="CK20" s="632"/>
      <c r="CL20" s="632"/>
      <c r="CM20" s="632"/>
      <c r="CN20" s="632"/>
      <c r="CO20" s="632"/>
      <c r="CP20" s="632"/>
      <c r="CQ20" s="633"/>
      <c r="CR20" s="634">
        <v>11727637</v>
      </c>
      <c r="CS20" s="635"/>
      <c r="CT20" s="635"/>
      <c r="CU20" s="635"/>
      <c r="CV20" s="635"/>
      <c r="CW20" s="635"/>
      <c r="CX20" s="635"/>
      <c r="CY20" s="636"/>
      <c r="CZ20" s="672">
        <v>100</v>
      </c>
      <c r="DA20" s="672"/>
      <c r="DB20" s="672"/>
      <c r="DC20" s="672"/>
      <c r="DD20" s="640">
        <v>1234544</v>
      </c>
      <c r="DE20" s="635"/>
      <c r="DF20" s="635"/>
      <c r="DG20" s="635"/>
      <c r="DH20" s="635"/>
      <c r="DI20" s="635"/>
      <c r="DJ20" s="635"/>
      <c r="DK20" s="635"/>
      <c r="DL20" s="635"/>
      <c r="DM20" s="635"/>
      <c r="DN20" s="635"/>
      <c r="DO20" s="635"/>
      <c r="DP20" s="636"/>
      <c r="DQ20" s="640">
        <v>7631800</v>
      </c>
      <c r="DR20" s="635"/>
      <c r="DS20" s="635"/>
      <c r="DT20" s="635"/>
      <c r="DU20" s="635"/>
      <c r="DV20" s="635"/>
      <c r="DW20" s="635"/>
      <c r="DX20" s="635"/>
      <c r="DY20" s="635"/>
      <c r="DZ20" s="635"/>
      <c r="EA20" s="635"/>
      <c r="EB20" s="635"/>
      <c r="EC20" s="671"/>
    </row>
    <row r="21" spans="2:133" ht="11.25" customHeight="1" x14ac:dyDescent="0.15">
      <c r="B21" s="631" t="s">
        <v>279</v>
      </c>
      <c r="C21" s="632"/>
      <c r="D21" s="632"/>
      <c r="E21" s="632"/>
      <c r="F21" s="632"/>
      <c r="G21" s="632"/>
      <c r="H21" s="632"/>
      <c r="I21" s="632"/>
      <c r="J21" s="632"/>
      <c r="K21" s="632"/>
      <c r="L21" s="632"/>
      <c r="M21" s="632"/>
      <c r="N21" s="632"/>
      <c r="O21" s="632"/>
      <c r="P21" s="632"/>
      <c r="Q21" s="633"/>
      <c r="R21" s="634">
        <v>5189506</v>
      </c>
      <c r="S21" s="635"/>
      <c r="T21" s="635"/>
      <c r="U21" s="635"/>
      <c r="V21" s="635"/>
      <c r="W21" s="635"/>
      <c r="X21" s="635"/>
      <c r="Y21" s="636"/>
      <c r="Z21" s="672">
        <v>41.7</v>
      </c>
      <c r="AA21" s="672"/>
      <c r="AB21" s="672"/>
      <c r="AC21" s="672"/>
      <c r="AD21" s="673">
        <v>4813498</v>
      </c>
      <c r="AE21" s="673"/>
      <c r="AF21" s="673"/>
      <c r="AG21" s="673"/>
      <c r="AH21" s="673"/>
      <c r="AI21" s="673"/>
      <c r="AJ21" s="673"/>
      <c r="AK21" s="673"/>
      <c r="AL21" s="637">
        <v>68.8</v>
      </c>
      <c r="AM21" s="638"/>
      <c r="AN21" s="638"/>
      <c r="AO21" s="674"/>
      <c r="AP21" s="631" t="s">
        <v>280</v>
      </c>
      <c r="AQ21" s="711"/>
      <c r="AR21" s="711"/>
      <c r="AS21" s="711"/>
      <c r="AT21" s="711"/>
      <c r="AU21" s="711"/>
      <c r="AV21" s="711"/>
      <c r="AW21" s="711"/>
      <c r="AX21" s="711"/>
      <c r="AY21" s="711"/>
      <c r="AZ21" s="711"/>
      <c r="BA21" s="711"/>
      <c r="BB21" s="711"/>
      <c r="BC21" s="711"/>
      <c r="BD21" s="711"/>
      <c r="BE21" s="711"/>
      <c r="BF21" s="712"/>
      <c r="BG21" s="634">
        <v>29</v>
      </c>
      <c r="BH21" s="635"/>
      <c r="BI21" s="635"/>
      <c r="BJ21" s="635"/>
      <c r="BK21" s="635"/>
      <c r="BL21" s="635"/>
      <c r="BM21" s="635"/>
      <c r="BN21" s="636"/>
      <c r="BO21" s="672">
        <v>0</v>
      </c>
      <c r="BP21" s="672"/>
      <c r="BQ21" s="672"/>
      <c r="BR21" s="672"/>
      <c r="BS21" s="673" t="s">
        <v>229</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281</v>
      </c>
      <c r="C22" s="632"/>
      <c r="D22" s="632"/>
      <c r="E22" s="632"/>
      <c r="F22" s="632"/>
      <c r="G22" s="632"/>
      <c r="H22" s="632"/>
      <c r="I22" s="632"/>
      <c r="J22" s="632"/>
      <c r="K22" s="632"/>
      <c r="L22" s="632"/>
      <c r="M22" s="632"/>
      <c r="N22" s="632"/>
      <c r="O22" s="632"/>
      <c r="P22" s="632"/>
      <c r="Q22" s="633"/>
      <c r="R22" s="634">
        <v>4813498</v>
      </c>
      <c r="S22" s="635"/>
      <c r="T22" s="635"/>
      <c r="U22" s="635"/>
      <c r="V22" s="635"/>
      <c r="W22" s="635"/>
      <c r="X22" s="635"/>
      <c r="Y22" s="636"/>
      <c r="Z22" s="672">
        <v>38.700000000000003</v>
      </c>
      <c r="AA22" s="672"/>
      <c r="AB22" s="672"/>
      <c r="AC22" s="672"/>
      <c r="AD22" s="673">
        <v>4813498</v>
      </c>
      <c r="AE22" s="673"/>
      <c r="AF22" s="673"/>
      <c r="AG22" s="673"/>
      <c r="AH22" s="673"/>
      <c r="AI22" s="673"/>
      <c r="AJ22" s="673"/>
      <c r="AK22" s="673"/>
      <c r="AL22" s="637">
        <v>68.8</v>
      </c>
      <c r="AM22" s="638"/>
      <c r="AN22" s="638"/>
      <c r="AO22" s="674"/>
      <c r="AP22" s="631" t="s">
        <v>282</v>
      </c>
      <c r="AQ22" s="711"/>
      <c r="AR22" s="711"/>
      <c r="AS22" s="711"/>
      <c r="AT22" s="711"/>
      <c r="AU22" s="711"/>
      <c r="AV22" s="711"/>
      <c r="AW22" s="711"/>
      <c r="AX22" s="711"/>
      <c r="AY22" s="711"/>
      <c r="AZ22" s="711"/>
      <c r="BA22" s="711"/>
      <c r="BB22" s="711"/>
      <c r="BC22" s="711"/>
      <c r="BD22" s="711"/>
      <c r="BE22" s="711"/>
      <c r="BF22" s="712"/>
      <c r="BG22" s="634" t="s">
        <v>130</v>
      </c>
      <c r="BH22" s="635"/>
      <c r="BI22" s="635"/>
      <c r="BJ22" s="635"/>
      <c r="BK22" s="635"/>
      <c r="BL22" s="635"/>
      <c r="BM22" s="635"/>
      <c r="BN22" s="636"/>
      <c r="BO22" s="672" t="s">
        <v>229</v>
      </c>
      <c r="BP22" s="672"/>
      <c r="BQ22" s="672"/>
      <c r="BR22" s="672"/>
      <c r="BS22" s="673" t="s">
        <v>130</v>
      </c>
      <c r="BT22" s="673"/>
      <c r="BU22" s="673"/>
      <c r="BV22" s="673"/>
      <c r="BW22" s="673"/>
      <c r="BX22" s="673"/>
      <c r="BY22" s="673"/>
      <c r="BZ22" s="673"/>
      <c r="CA22" s="673"/>
      <c r="CB22" s="713"/>
      <c r="CD22" s="686" t="s">
        <v>283</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284</v>
      </c>
      <c r="C23" s="632"/>
      <c r="D23" s="632"/>
      <c r="E23" s="632"/>
      <c r="F23" s="632"/>
      <c r="G23" s="632"/>
      <c r="H23" s="632"/>
      <c r="I23" s="632"/>
      <c r="J23" s="632"/>
      <c r="K23" s="632"/>
      <c r="L23" s="632"/>
      <c r="M23" s="632"/>
      <c r="N23" s="632"/>
      <c r="O23" s="632"/>
      <c r="P23" s="632"/>
      <c r="Q23" s="633"/>
      <c r="R23" s="634">
        <v>376008</v>
      </c>
      <c r="S23" s="635"/>
      <c r="T23" s="635"/>
      <c r="U23" s="635"/>
      <c r="V23" s="635"/>
      <c r="W23" s="635"/>
      <c r="X23" s="635"/>
      <c r="Y23" s="636"/>
      <c r="Z23" s="672">
        <v>3</v>
      </c>
      <c r="AA23" s="672"/>
      <c r="AB23" s="672"/>
      <c r="AC23" s="672"/>
      <c r="AD23" s="673" t="s">
        <v>229</v>
      </c>
      <c r="AE23" s="673"/>
      <c r="AF23" s="673"/>
      <c r="AG23" s="673"/>
      <c r="AH23" s="673"/>
      <c r="AI23" s="673"/>
      <c r="AJ23" s="673"/>
      <c r="AK23" s="673"/>
      <c r="AL23" s="637" t="s">
        <v>130</v>
      </c>
      <c r="AM23" s="638"/>
      <c r="AN23" s="638"/>
      <c r="AO23" s="674"/>
      <c r="AP23" s="631" t="s">
        <v>285</v>
      </c>
      <c r="AQ23" s="711"/>
      <c r="AR23" s="711"/>
      <c r="AS23" s="711"/>
      <c r="AT23" s="711"/>
      <c r="AU23" s="711"/>
      <c r="AV23" s="711"/>
      <c r="AW23" s="711"/>
      <c r="AX23" s="711"/>
      <c r="AY23" s="711"/>
      <c r="AZ23" s="711"/>
      <c r="BA23" s="711"/>
      <c r="BB23" s="711"/>
      <c r="BC23" s="711"/>
      <c r="BD23" s="711"/>
      <c r="BE23" s="711"/>
      <c r="BF23" s="712"/>
      <c r="BG23" s="634" t="s">
        <v>130</v>
      </c>
      <c r="BH23" s="635"/>
      <c r="BI23" s="635"/>
      <c r="BJ23" s="635"/>
      <c r="BK23" s="635"/>
      <c r="BL23" s="635"/>
      <c r="BM23" s="635"/>
      <c r="BN23" s="636"/>
      <c r="BO23" s="672" t="s">
        <v>130</v>
      </c>
      <c r="BP23" s="672"/>
      <c r="BQ23" s="672"/>
      <c r="BR23" s="672"/>
      <c r="BS23" s="673" t="s">
        <v>130</v>
      </c>
      <c r="BT23" s="673"/>
      <c r="BU23" s="673"/>
      <c r="BV23" s="673"/>
      <c r="BW23" s="673"/>
      <c r="BX23" s="673"/>
      <c r="BY23" s="673"/>
      <c r="BZ23" s="673"/>
      <c r="CA23" s="673"/>
      <c r="CB23" s="713"/>
      <c r="CD23" s="686" t="s">
        <v>223</v>
      </c>
      <c r="CE23" s="687"/>
      <c r="CF23" s="687"/>
      <c r="CG23" s="687"/>
      <c r="CH23" s="687"/>
      <c r="CI23" s="687"/>
      <c r="CJ23" s="687"/>
      <c r="CK23" s="687"/>
      <c r="CL23" s="687"/>
      <c r="CM23" s="687"/>
      <c r="CN23" s="687"/>
      <c r="CO23" s="687"/>
      <c r="CP23" s="687"/>
      <c r="CQ23" s="688"/>
      <c r="CR23" s="686" t="s">
        <v>286</v>
      </c>
      <c r="CS23" s="687"/>
      <c r="CT23" s="687"/>
      <c r="CU23" s="687"/>
      <c r="CV23" s="687"/>
      <c r="CW23" s="687"/>
      <c r="CX23" s="687"/>
      <c r="CY23" s="688"/>
      <c r="CZ23" s="686" t="s">
        <v>287</v>
      </c>
      <c r="DA23" s="687"/>
      <c r="DB23" s="687"/>
      <c r="DC23" s="688"/>
      <c r="DD23" s="686" t="s">
        <v>288</v>
      </c>
      <c r="DE23" s="687"/>
      <c r="DF23" s="687"/>
      <c r="DG23" s="687"/>
      <c r="DH23" s="687"/>
      <c r="DI23" s="687"/>
      <c r="DJ23" s="687"/>
      <c r="DK23" s="688"/>
      <c r="DL23" s="724" t="s">
        <v>289</v>
      </c>
      <c r="DM23" s="725"/>
      <c r="DN23" s="725"/>
      <c r="DO23" s="725"/>
      <c r="DP23" s="725"/>
      <c r="DQ23" s="725"/>
      <c r="DR23" s="725"/>
      <c r="DS23" s="725"/>
      <c r="DT23" s="725"/>
      <c r="DU23" s="725"/>
      <c r="DV23" s="726"/>
      <c r="DW23" s="686" t="s">
        <v>290</v>
      </c>
      <c r="DX23" s="687"/>
      <c r="DY23" s="687"/>
      <c r="DZ23" s="687"/>
      <c r="EA23" s="687"/>
      <c r="EB23" s="687"/>
      <c r="EC23" s="688"/>
    </row>
    <row r="24" spans="2:133" ht="11.25" customHeight="1" x14ac:dyDescent="0.15">
      <c r="B24" s="631" t="s">
        <v>291</v>
      </c>
      <c r="C24" s="632"/>
      <c r="D24" s="632"/>
      <c r="E24" s="632"/>
      <c r="F24" s="632"/>
      <c r="G24" s="632"/>
      <c r="H24" s="632"/>
      <c r="I24" s="632"/>
      <c r="J24" s="632"/>
      <c r="K24" s="632"/>
      <c r="L24" s="632"/>
      <c r="M24" s="632"/>
      <c r="N24" s="632"/>
      <c r="O24" s="632"/>
      <c r="P24" s="632"/>
      <c r="Q24" s="633"/>
      <c r="R24" s="634" t="s">
        <v>130</v>
      </c>
      <c r="S24" s="635"/>
      <c r="T24" s="635"/>
      <c r="U24" s="635"/>
      <c r="V24" s="635"/>
      <c r="W24" s="635"/>
      <c r="X24" s="635"/>
      <c r="Y24" s="636"/>
      <c r="Z24" s="672" t="s">
        <v>229</v>
      </c>
      <c r="AA24" s="672"/>
      <c r="AB24" s="672"/>
      <c r="AC24" s="672"/>
      <c r="AD24" s="673" t="s">
        <v>229</v>
      </c>
      <c r="AE24" s="673"/>
      <c r="AF24" s="673"/>
      <c r="AG24" s="673"/>
      <c r="AH24" s="673"/>
      <c r="AI24" s="673"/>
      <c r="AJ24" s="673"/>
      <c r="AK24" s="673"/>
      <c r="AL24" s="637" t="s">
        <v>229</v>
      </c>
      <c r="AM24" s="638"/>
      <c r="AN24" s="638"/>
      <c r="AO24" s="674"/>
      <c r="AP24" s="631" t="s">
        <v>292</v>
      </c>
      <c r="AQ24" s="711"/>
      <c r="AR24" s="711"/>
      <c r="AS24" s="711"/>
      <c r="AT24" s="711"/>
      <c r="AU24" s="711"/>
      <c r="AV24" s="711"/>
      <c r="AW24" s="711"/>
      <c r="AX24" s="711"/>
      <c r="AY24" s="711"/>
      <c r="AZ24" s="711"/>
      <c r="BA24" s="711"/>
      <c r="BB24" s="711"/>
      <c r="BC24" s="711"/>
      <c r="BD24" s="711"/>
      <c r="BE24" s="711"/>
      <c r="BF24" s="712"/>
      <c r="BG24" s="634" t="s">
        <v>130</v>
      </c>
      <c r="BH24" s="635"/>
      <c r="BI24" s="635"/>
      <c r="BJ24" s="635"/>
      <c r="BK24" s="635"/>
      <c r="BL24" s="635"/>
      <c r="BM24" s="635"/>
      <c r="BN24" s="636"/>
      <c r="BO24" s="672" t="s">
        <v>130</v>
      </c>
      <c r="BP24" s="672"/>
      <c r="BQ24" s="672"/>
      <c r="BR24" s="672"/>
      <c r="BS24" s="673" t="s">
        <v>229</v>
      </c>
      <c r="BT24" s="673"/>
      <c r="BU24" s="673"/>
      <c r="BV24" s="673"/>
      <c r="BW24" s="673"/>
      <c r="BX24" s="673"/>
      <c r="BY24" s="673"/>
      <c r="BZ24" s="673"/>
      <c r="CA24" s="673"/>
      <c r="CB24" s="713"/>
      <c r="CD24" s="692" t="s">
        <v>293</v>
      </c>
      <c r="CE24" s="693"/>
      <c r="CF24" s="693"/>
      <c r="CG24" s="693"/>
      <c r="CH24" s="693"/>
      <c r="CI24" s="693"/>
      <c r="CJ24" s="693"/>
      <c r="CK24" s="693"/>
      <c r="CL24" s="693"/>
      <c r="CM24" s="693"/>
      <c r="CN24" s="693"/>
      <c r="CO24" s="693"/>
      <c r="CP24" s="693"/>
      <c r="CQ24" s="694"/>
      <c r="CR24" s="689">
        <v>4531559</v>
      </c>
      <c r="CS24" s="690"/>
      <c r="CT24" s="690"/>
      <c r="CU24" s="690"/>
      <c r="CV24" s="690"/>
      <c r="CW24" s="690"/>
      <c r="CX24" s="690"/>
      <c r="CY24" s="715"/>
      <c r="CZ24" s="716">
        <v>38.6</v>
      </c>
      <c r="DA24" s="698"/>
      <c r="DB24" s="698"/>
      <c r="DC24" s="718"/>
      <c r="DD24" s="714">
        <v>3579066</v>
      </c>
      <c r="DE24" s="690"/>
      <c r="DF24" s="690"/>
      <c r="DG24" s="690"/>
      <c r="DH24" s="690"/>
      <c r="DI24" s="690"/>
      <c r="DJ24" s="690"/>
      <c r="DK24" s="715"/>
      <c r="DL24" s="714">
        <v>3517199</v>
      </c>
      <c r="DM24" s="690"/>
      <c r="DN24" s="690"/>
      <c r="DO24" s="690"/>
      <c r="DP24" s="690"/>
      <c r="DQ24" s="690"/>
      <c r="DR24" s="690"/>
      <c r="DS24" s="690"/>
      <c r="DT24" s="690"/>
      <c r="DU24" s="690"/>
      <c r="DV24" s="715"/>
      <c r="DW24" s="716">
        <v>50.3</v>
      </c>
      <c r="DX24" s="698"/>
      <c r="DY24" s="698"/>
      <c r="DZ24" s="698"/>
      <c r="EA24" s="698"/>
      <c r="EB24" s="698"/>
      <c r="EC24" s="717"/>
    </row>
    <row r="25" spans="2:133" ht="11.25" customHeight="1" x14ac:dyDescent="0.15">
      <c r="B25" s="631" t="s">
        <v>294</v>
      </c>
      <c r="C25" s="632"/>
      <c r="D25" s="632"/>
      <c r="E25" s="632"/>
      <c r="F25" s="632"/>
      <c r="G25" s="632"/>
      <c r="H25" s="632"/>
      <c r="I25" s="632"/>
      <c r="J25" s="632"/>
      <c r="K25" s="632"/>
      <c r="L25" s="632"/>
      <c r="M25" s="632"/>
      <c r="N25" s="632"/>
      <c r="O25" s="632"/>
      <c r="P25" s="632"/>
      <c r="Q25" s="633"/>
      <c r="R25" s="634">
        <v>7333857</v>
      </c>
      <c r="S25" s="635"/>
      <c r="T25" s="635"/>
      <c r="U25" s="635"/>
      <c r="V25" s="635"/>
      <c r="W25" s="635"/>
      <c r="X25" s="635"/>
      <c r="Y25" s="636"/>
      <c r="Z25" s="672">
        <v>59</v>
      </c>
      <c r="AA25" s="672"/>
      <c r="AB25" s="672"/>
      <c r="AC25" s="672"/>
      <c r="AD25" s="673">
        <v>6957849</v>
      </c>
      <c r="AE25" s="673"/>
      <c r="AF25" s="673"/>
      <c r="AG25" s="673"/>
      <c r="AH25" s="673"/>
      <c r="AI25" s="673"/>
      <c r="AJ25" s="673"/>
      <c r="AK25" s="673"/>
      <c r="AL25" s="637">
        <v>99.4</v>
      </c>
      <c r="AM25" s="638"/>
      <c r="AN25" s="638"/>
      <c r="AO25" s="674"/>
      <c r="AP25" s="631" t="s">
        <v>295</v>
      </c>
      <c r="AQ25" s="711"/>
      <c r="AR25" s="711"/>
      <c r="AS25" s="711"/>
      <c r="AT25" s="711"/>
      <c r="AU25" s="711"/>
      <c r="AV25" s="711"/>
      <c r="AW25" s="711"/>
      <c r="AX25" s="711"/>
      <c r="AY25" s="711"/>
      <c r="AZ25" s="711"/>
      <c r="BA25" s="711"/>
      <c r="BB25" s="711"/>
      <c r="BC25" s="711"/>
      <c r="BD25" s="711"/>
      <c r="BE25" s="711"/>
      <c r="BF25" s="712"/>
      <c r="BG25" s="634" t="s">
        <v>130</v>
      </c>
      <c r="BH25" s="635"/>
      <c r="BI25" s="635"/>
      <c r="BJ25" s="635"/>
      <c r="BK25" s="635"/>
      <c r="BL25" s="635"/>
      <c r="BM25" s="635"/>
      <c r="BN25" s="636"/>
      <c r="BO25" s="672" t="s">
        <v>229</v>
      </c>
      <c r="BP25" s="672"/>
      <c r="BQ25" s="672"/>
      <c r="BR25" s="672"/>
      <c r="BS25" s="673" t="s">
        <v>229</v>
      </c>
      <c r="BT25" s="673"/>
      <c r="BU25" s="673"/>
      <c r="BV25" s="673"/>
      <c r="BW25" s="673"/>
      <c r="BX25" s="673"/>
      <c r="BY25" s="673"/>
      <c r="BZ25" s="673"/>
      <c r="CA25" s="673"/>
      <c r="CB25" s="713"/>
      <c r="CD25" s="631" t="s">
        <v>296</v>
      </c>
      <c r="CE25" s="632"/>
      <c r="CF25" s="632"/>
      <c r="CG25" s="632"/>
      <c r="CH25" s="632"/>
      <c r="CI25" s="632"/>
      <c r="CJ25" s="632"/>
      <c r="CK25" s="632"/>
      <c r="CL25" s="632"/>
      <c r="CM25" s="632"/>
      <c r="CN25" s="632"/>
      <c r="CO25" s="632"/>
      <c r="CP25" s="632"/>
      <c r="CQ25" s="633"/>
      <c r="CR25" s="634">
        <v>2184039</v>
      </c>
      <c r="CS25" s="647"/>
      <c r="CT25" s="647"/>
      <c r="CU25" s="647"/>
      <c r="CV25" s="647"/>
      <c r="CW25" s="647"/>
      <c r="CX25" s="647"/>
      <c r="CY25" s="648"/>
      <c r="CZ25" s="637">
        <v>18.600000000000001</v>
      </c>
      <c r="DA25" s="649"/>
      <c r="DB25" s="649"/>
      <c r="DC25" s="650"/>
      <c r="DD25" s="640">
        <v>2009782</v>
      </c>
      <c r="DE25" s="647"/>
      <c r="DF25" s="647"/>
      <c r="DG25" s="647"/>
      <c r="DH25" s="647"/>
      <c r="DI25" s="647"/>
      <c r="DJ25" s="647"/>
      <c r="DK25" s="648"/>
      <c r="DL25" s="640">
        <v>1963149</v>
      </c>
      <c r="DM25" s="647"/>
      <c r="DN25" s="647"/>
      <c r="DO25" s="647"/>
      <c r="DP25" s="647"/>
      <c r="DQ25" s="647"/>
      <c r="DR25" s="647"/>
      <c r="DS25" s="647"/>
      <c r="DT25" s="647"/>
      <c r="DU25" s="647"/>
      <c r="DV25" s="648"/>
      <c r="DW25" s="637">
        <v>28</v>
      </c>
      <c r="DX25" s="649"/>
      <c r="DY25" s="649"/>
      <c r="DZ25" s="649"/>
      <c r="EA25" s="649"/>
      <c r="EB25" s="649"/>
      <c r="EC25" s="661"/>
    </row>
    <row r="26" spans="2:133" ht="11.25" customHeight="1" x14ac:dyDescent="0.15">
      <c r="B26" s="631" t="s">
        <v>297</v>
      </c>
      <c r="C26" s="632"/>
      <c r="D26" s="632"/>
      <c r="E26" s="632"/>
      <c r="F26" s="632"/>
      <c r="G26" s="632"/>
      <c r="H26" s="632"/>
      <c r="I26" s="632"/>
      <c r="J26" s="632"/>
      <c r="K26" s="632"/>
      <c r="L26" s="632"/>
      <c r="M26" s="632"/>
      <c r="N26" s="632"/>
      <c r="O26" s="632"/>
      <c r="P26" s="632"/>
      <c r="Q26" s="633"/>
      <c r="R26" s="634">
        <v>1475</v>
      </c>
      <c r="S26" s="635"/>
      <c r="T26" s="635"/>
      <c r="U26" s="635"/>
      <c r="V26" s="635"/>
      <c r="W26" s="635"/>
      <c r="X26" s="635"/>
      <c r="Y26" s="636"/>
      <c r="Z26" s="672">
        <v>0</v>
      </c>
      <c r="AA26" s="672"/>
      <c r="AB26" s="672"/>
      <c r="AC26" s="672"/>
      <c r="AD26" s="673">
        <v>1475</v>
      </c>
      <c r="AE26" s="673"/>
      <c r="AF26" s="673"/>
      <c r="AG26" s="673"/>
      <c r="AH26" s="673"/>
      <c r="AI26" s="673"/>
      <c r="AJ26" s="673"/>
      <c r="AK26" s="673"/>
      <c r="AL26" s="637">
        <v>0</v>
      </c>
      <c r="AM26" s="638"/>
      <c r="AN26" s="638"/>
      <c r="AO26" s="674"/>
      <c r="AP26" s="631" t="s">
        <v>298</v>
      </c>
      <c r="AQ26" s="711"/>
      <c r="AR26" s="711"/>
      <c r="AS26" s="711"/>
      <c r="AT26" s="711"/>
      <c r="AU26" s="711"/>
      <c r="AV26" s="711"/>
      <c r="AW26" s="711"/>
      <c r="AX26" s="711"/>
      <c r="AY26" s="711"/>
      <c r="AZ26" s="711"/>
      <c r="BA26" s="711"/>
      <c r="BB26" s="711"/>
      <c r="BC26" s="711"/>
      <c r="BD26" s="711"/>
      <c r="BE26" s="711"/>
      <c r="BF26" s="712"/>
      <c r="BG26" s="634" t="s">
        <v>130</v>
      </c>
      <c r="BH26" s="635"/>
      <c r="BI26" s="635"/>
      <c r="BJ26" s="635"/>
      <c r="BK26" s="635"/>
      <c r="BL26" s="635"/>
      <c r="BM26" s="635"/>
      <c r="BN26" s="636"/>
      <c r="BO26" s="672" t="s">
        <v>130</v>
      </c>
      <c r="BP26" s="672"/>
      <c r="BQ26" s="672"/>
      <c r="BR26" s="672"/>
      <c r="BS26" s="673" t="s">
        <v>229</v>
      </c>
      <c r="BT26" s="673"/>
      <c r="BU26" s="673"/>
      <c r="BV26" s="673"/>
      <c r="BW26" s="673"/>
      <c r="BX26" s="673"/>
      <c r="BY26" s="673"/>
      <c r="BZ26" s="673"/>
      <c r="CA26" s="673"/>
      <c r="CB26" s="713"/>
      <c r="CD26" s="631" t="s">
        <v>299</v>
      </c>
      <c r="CE26" s="632"/>
      <c r="CF26" s="632"/>
      <c r="CG26" s="632"/>
      <c r="CH26" s="632"/>
      <c r="CI26" s="632"/>
      <c r="CJ26" s="632"/>
      <c r="CK26" s="632"/>
      <c r="CL26" s="632"/>
      <c r="CM26" s="632"/>
      <c r="CN26" s="632"/>
      <c r="CO26" s="632"/>
      <c r="CP26" s="632"/>
      <c r="CQ26" s="633"/>
      <c r="CR26" s="634">
        <v>1389202</v>
      </c>
      <c r="CS26" s="635"/>
      <c r="CT26" s="635"/>
      <c r="CU26" s="635"/>
      <c r="CV26" s="635"/>
      <c r="CW26" s="635"/>
      <c r="CX26" s="635"/>
      <c r="CY26" s="636"/>
      <c r="CZ26" s="637">
        <v>11.8</v>
      </c>
      <c r="DA26" s="649"/>
      <c r="DB26" s="649"/>
      <c r="DC26" s="650"/>
      <c r="DD26" s="640">
        <v>1281164</v>
      </c>
      <c r="DE26" s="635"/>
      <c r="DF26" s="635"/>
      <c r="DG26" s="635"/>
      <c r="DH26" s="635"/>
      <c r="DI26" s="635"/>
      <c r="DJ26" s="635"/>
      <c r="DK26" s="636"/>
      <c r="DL26" s="640" t="s">
        <v>229</v>
      </c>
      <c r="DM26" s="635"/>
      <c r="DN26" s="635"/>
      <c r="DO26" s="635"/>
      <c r="DP26" s="635"/>
      <c r="DQ26" s="635"/>
      <c r="DR26" s="635"/>
      <c r="DS26" s="635"/>
      <c r="DT26" s="635"/>
      <c r="DU26" s="635"/>
      <c r="DV26" s="636"/>
      <c r="DW26" s="637" t="s">
        <v>130</v>
      </c>
      <c r="DX26" s="649"/>
      <c r="DY26" s="649"/>
      <c r="DZ26" s="649"/>
      <c r="EA26" s="649"/>
      <c r="EB26" s="649"/>
      <c r="EC26" s="661"/>
    </row>
    <row r="27" spans="2:133" ht="11.25" customHeight="1" x14ac:dyDescent="0.15">
      <c r="B27" s="631" t="s">
        <v>300</v>
      </c>
      <c r="C27" s="632"/>
      <c r="D27" s="632"/>
      <c r="E27" s="632"/>
      <c r="F27" s="632"/>
      <c r="G27" s="632"/>
      <c r="H27" s="632"/>
      <c r="I27" s="632"/>
      <c r="J27" s="632"/>
      <c r="K27" s="632"/>
      <c r="L27" s="632"/>
      <c r="M27" s="632"/>
      <c r="N27" s="632"/>
      <c r="O27" s="632"/>
      <c r="P27" s="632"/>
      <c r="Q27" s="633"/>
      <c r="R27" s="634">
        <v>17344</v>
      </c>
      <c r="S27" s="635"/>
      <c r="T27" s="635"/>
      <c r="U27" s="635"/>
      <c r="V27" s="635"/>
      <c r="W27" s="635"/>
      <c r="X27" s="635"/>
      <c r="Y27" s="636"/>
      <c r="Z27" s="672">
        <v>0.1</v>
      </c>
      <c r="AA27" s="672"/>
      <c r="AB27" s="672"/>
      <c r="AC27" s="672"/>
      <c r="AD27" s="673" t="s">
        <v>130</v>
      </c>
      <c r="AE27" s="673"/>
      <c r="AF27" s="673"/>
      <c r="AG27" s="673"/>
      <c r="AH27" s="673"/>
      <c r="AI27" s="673"/>
      <c r="AJ27" s="673"/>
      <c r="AK27" s="673"/>
      <c r="AL27" s="637" t="s">
        <v>246</v>
      </c>
      <c r="AM27" s="638"/>
      <c r="AN27" s="638"/>
      <c r="AO27" s="674"/>
      <c r="AP27" s="631" t="s">
        <v>301</v>
      </c>
      <c r="AQ27" s="632"/>
      <c r="AR27" s="632"/>
      <c r="AS27" s="632"/>
      <c r="AT27" s="632"/>
      <c r="AU27" s="632"/>
      <c r="AV27" s="632"/>
      <c r="AW27" s="632"/>
      <c r="AX27" s="632"/>
      <c r="AY27" s="632"/>
      <c r="AZ27" s="632"/>
      <c r="BA27" s="632"/>
      <c r="BB27" s="632"/>
      <c r="BC27" s="632"/>
      <c r="BD27" s="632"/>
      <c r="BE27" s="632"/>
      <c r="BF27" s="633"/>
      <c r="BG27" s="634">
        <v>1621746</v>
      </c>
      <c r="BH27" s="635"/>
      <c r="BI27" s="635"/>
      <c r="BJ27" s="635"/>
      <c r="BK27" s="635"/>
      <c r="BL27" s="635"/>
      <c r="BM27" s="635"/>
      <c r="BN27" s="636"/>
      <c r="BO27" s="672">
        <v>100</v>
      </c>
      <c r="BP27" s="672"/>
      <c r="BQ27" s="672"/>
      <c r="BR27" s="672"/>
      <c r="BS27" s="673" t="s">
        <v>229</v>
      </c>
      <c r="BT27" s="673"/>
      <c r="BU27" s="673"/>
      <c r="BV27" s="673"/>
      <c r="BW27" s="673"/>
      <c r="BX27" s="673"/>
      <c r="BY27" s="673"/>
      <c r="BZ27" s="673"/>
      <c r="CA27" s="673"/>
      <c r="CB27" s="713"/>
      <c r="CD27" s="631" t="s">
        <v>302</v>
      </c>
      <c r="CE27" s="632"/>
      <c r="CF27" s="632"/>
      <c r="CG27" s="632"/>
      <c r="CH27" s="632"/>
      <c r="CI27" s="632"/>
      <c r="CJ27" s="632"/>
      <c r="CK27" s="632"/>
      <c r="CL27" s="632"/>
      <c r="CM27" s="632"/>
      <c r="CN27" s="632"/>
      <c r="CO27" s="632"/>
      <c r="CP27" s="632"/>
      <c r="CQ27" s="633"/>
      <c r="CR27" s="634">
        <v>1025403</v>
      </c>
      <c r="CS27" s="647"/>
      <c r="CT27" s="647"/>
      <c r="CU27" s="647"/>
      <c r="CV27" s="647"/>
      <c r="CW27" s="647"/>
      <c r="CX27" s="647"/>
      <c r="CY27" s="648"/>
      <c r="CZ27" s="637">
        <v>8.6999999999999993</v>
      </c>
      <c r="DA27" s="649"/>
      <c r="DB27" s="649"/>
      <c r="DC27" s="650"/>
      <c r="DD27" s="640">
        <v>273346</v>
      </c>
      <c r="DE27" s="647"/>
      <c r="DF27" s="647"/>
      <c r="DG27" s="647"/>
      <c r="DH27" s="647"/>
      <c r="DI27" s="647"/>
      <c r="DJ27" s="647"/>
      <c r="DK27" s="648"/>
      <c r="DL27" s="640">
        <v>258112</v>
      </c>
      <c r="DM27" s="647"/>
      <c r="DN27" s="647"/>
      <c r="DO27" s="647"/>
      <c r="DP27" s="647"/>
      <c r="DQ27" s="647"/>
      <c r="DR27" s="647"/>
      <c r="DS27" s="647"/>
      <c r="DT27" s="647"/>
      <c r="DU27" s="647"/>
      <c r="DV27" s="648"/>
      <c r="DW27" s="637">
        <v>3.7</v>
      </c>
      <c r="DX27" s="649"/>
      <c r="DY27" s="649"/>
      <c r="DZ27" s="649"/>
      <c r="EA27" s="649"/>
      <c r="EB27" s="649"/>
      <c r="EC27" s="661"/>
    </row>
    <row r="28" spans="2:133" ht="11.25" customHeight="1" x14ac:dyDescent="0.15">
      <c r="B28" s="631" t="s">
        <v>303</v>
      </c>
      <c r="C28" s="632"/>
      <c r="D28" s="632"/>
      <c r="E28" s="632"/>
      <c r="F28" s="632"/>
      <c r="G28" s="632"/>
      <c r="H28" s="632"/>
      <c r="I28" s="632"/>
      <c r="J28" s="632"/>
      <c r="K28" s="632"/>
      <c r="L28" s="632"/>
      <c r="M28" s="632"/>
      <c r="N28" s="632"/>
      <c r="O28" s="632"/>
      <c r="P28" s="632"/>
      <c r="Q28" s="633"/>
      <c r="R28" s="634">
        <v>88375</v>
      </c>
      <c r="S28" s="635"/>
      <c r="T28" s="635"/>
      <c r="U28" s="635"/>
      <c r="V28" s="635"/>
      <c r="W28" s="635"/>
      <c r="X28" s="635"/>
      <c r="Y28" s="636"/>
      <c r="Z28" s="672">
        <v>0.7</v>
      </c>
      <c r="AA28" s="672"/>
      <c r="AB28" s="672"/>
      <c r="AC28" s="672"/>
      <c r="AD28" s="673">
        <v>25149</v>
      </c>
      <c r="AE28" s="673"/>
      <c r="AF28" s="673"/>
      <c r="AG28" s="673"/>
      <c r="AH28" s="673"/>
      <c r="AI28" s="673"/>
      <c r="AJ28" s="673"/>
      <c r="AK28" s="673"/>
      <c r="AL28" s="637">
        <v>0.4</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304</v>
      </c>
      <c r="CE28" s="632"/>
      <c r="CF28" s="632"/>
      <c r="CG28" s="632"/>
      <c r="CH28" s="632"/>
      <c r="CI28" s="632"/>
      <c r="CJ28" s="632"/>
      <c r="CK28" s="632"/>
      <c r="CL28" s="632"/>
      <c r="CM28" s="632"/>
      <c r="CN28" s="632"/>
      <c r="CO28" s="632"/>
      <c r="CP28" s="632"/>
      <c r="CQ28" s="633"/>
      <c r="CR28" s="634">
        <v>1322117</v>
      </c>
      <c r="CS28" s="635"/>
      <c r="CT28" s="635"/>
      <c r="CU28" s="635"/>
      <c r="CV28" s="635"/>
      <c r="CW28" s="635"/>
      <c r="CX28" s="635"/>
      <c r="CY28" s="636"/>
      <c r="CZ28" s="637">
        <v>11.3</v>
      </c>
      <c r="DA28" s="649"/>
      <c r="DB28" s="649"/>
      <c r="DC28" s="650"/>
      <c r="DD28" s="640">
        <v>1295938</v>
      </c>
      <c r="DE28" s="635"/>
      <c r="DF28" s="635"/>
      <c r="DG28" s="635"/>
      <c r="DH28" s="635"/>
      <c r="DI28" s="635"/>
      <c r="DJ28" s="635"/>
      <c r="DK28" s="636"/>
      <c r="DL28" s="640">
        <v>1295938</v>
      </c>
      <c r="DM28" s="635"/>
      <c r="DN28" s="635"/>
      <c r="DO28" s="635"/>
      <c r="DP28" s="635"/>
      <c r="DQ28" s="635"/>
      <c r="DR28" s="635"/>
      <c r="DS28" s="635"/>
      <c r="DT28" s="635"/>
      <c r="DU28" s="635"/>
      <c r="DV28" s="636"/>
      <c r="DW28" s="637">
        <v>18.5</v>
      </c>
      <c r="DX28" s="649"/>
      <c r="DY28" s="649"/>
      <c r="DZ28" s="649"/>
      <c r="EA28" s="649"/>
      <c r="EB28" s="649"/>
      <c r="EC28" s="661"/>
    </row>
    <row r="29" spans="2:133" ht="11.25" customHeight="1" x14ac:dyDescent="0.15">
      <c r="B29" s="631" t="s">
        <v>305</v>
      </c>
      <c r="C29" s="632"/>
      <c r="D29" s="632"/>
      <c r="E29" s="632"/>
      <c r="F29" s="632"/>
      <c r="G29" s="632"/>
      <c r="H29" s="632"/>
      <c r="I29" s="632"/>
      <c r="J29" s="632"/>
      <c r="K29" s="632"/>
      <c r="L29" s="632"/>
      <c r="M29" s="632"/>
      <c r="N29" s="632"/>
      <c r="O29" s="632"/>
      <c r="P29" s="632"/>
      <c r="Q29" s="633"/>
      <c r="R29" s="634">
        <v>44549</v>
      </c>
      <c r="S29" s="635"/>
      <c r="T29" s="635"/>
      <c r="U29" s="635"/>
      <c r="V29" s="635"/>
      <c r="W29" s="635"/>
      <c r="X29" s="635"/>
      <c r="Y29" s="636"/>
      <c r="Z29" s="672">
        <v>0.4</v>
      </c>
      <c r="AA29" s="672"/>
      <c r="AB29" s="672"/>
      <c r="AC29" s="672"/>
      <c r="AD29" s="673" t="s">
        <v>229</v>
      </c>
      <c r="AE29" s="673"/>
      <c r="AF29" s="673"/>
      <c r="AG29" s="673"/>
      <c r="AH29" s="673"/>
      <c r="AI29" s="673"/>
      <c r="AJ29" s="673"/>
      <c r="AK29" s="673"/>
      <c r="AL29" s="637" t="s">
        <v>229</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306</v>
      </c>
      <c r="CE29" s="654"/>
      <c r="CF29" s="631" t="s">
        <v>307</v>
      </c>
      <c r="CG29" s="632"/>
      <c r="CH29" s="632"/>
      <c r="CI29" s="632"/>
      <c r="CJ29" s="632"/>
      <c r="CK29" s="632"/>
      <c r="CL29" s="632"/>
      <c r="CM29" s="632"/>
      <c r="CN29" s="632"/>
      <c r="CO29" s="632"/>
      <c r="CP29" s="632"/>
      <c r="CQ29" s="633"/>
      <c r="CR29" s="634">
        <v>1322117</v>
      </c>
      <c r="CS29" s="647"/>
      <c r="CT29" s="647"/>
      <c r="CU29" s="647"/>
      <c r="CV29" s="647"/>
      <c r="CW29" s="647"/>
      <c r="CX29" s="647"/>
      <c r="CY29" s="648"/>
      <c r="CZ29" s="637">
        <v>11.3</v>
      </c>
      <c r="DA29" s="649"/>
      <c r="DB29" s="649"/>
      <c r="DC29" s="650"/>
      <c r="DD29" s="640">
        <v>1295938</v>
      </c>
      <c r="DE29" s="647"/>
      <c r="DF29" s="647"/>
      <c r="DG29" s="647"/>
      <c r="DH29" s="647"/>
      <c r="DI29" s="647"/>
      <c r="DJ29" s="647"/>
      <c r="DK29" s="648"/>
      <c r="DL29" s="640">
        <v>1295938</v>
      </c>
      <c r="DM29" s="647"/>
      <c r="DN29" s="647"/>
      <c r="DO29" s="647"/>
      <c r="DP29" s="647"/>
      <c r="DQ29" s="647"/>
      <c r="DR29" s="647"/>
      <c r="DS29" s="647"/>
      <c r="DT29" s="647"/>
      <c r="DU29" s="647"/>
      <c r="DV29" s="648"/>
      <c r="DW29" s="637">
        <v>18.5</v>
      </c>
      <c r="DX29" s="649"/>
      <c r="DY29" s="649"/>
      <c r="DZ29" s="649"/>
      <c r="EA29" s="649"/>
      <c r="EB29" s="649"/>
      <c r="EC29" s="661"/>
    </row>
    <row r="30" spans="2:133" ht="11.25" customHeight="1" x14ac:dyDescent="0.15">
      <c r="B30" s="631" t="s">
        <v>308</v>
      </c>
      <c r="C30" s="632"/>
      <c r="D30" s="632"/>
      <c r="E30" s="632"/>
      <c r="F30" s="632"/>
      <c r="G30" s="632"/>
      <c r="H30" s="632"/>
      <c r="I30" s="632"/>
      <c r="J30" s="632"/>
      <c r="K30" s="632"/>
      <c r="L30" s="632"/>
      <c r="M30" s="632"/>
      <c r="N30" s="632"/>
      <c r="O30" s="632"/>
      <c r="P30" s="632"/>
      <c r="Q30" s="633"/>
      <c r="R30" s="634">
        <v>1161595</v>
      </c>
      <c r="S30" s="635"/>
      <c r="T30" s="635"/>
      <c r="U30" s="635"/>
      <c r="V30" s="635"/>
      <c r="W30" s="635"/>
      <c r="X30" s="635"/>
      <c r="Y30" s="636"/>
      <c r="Z30" s="672">
        <v>9.3000000000000007</v>
      </c>
      <c r="AA30" s="672"/>
      <c r="AB30" s="672"/>
      <c r="AC30" s="672"/>
      <c r="AD30" s="673" t="s">
        <v>130</v>
      </c>
      <c r="AE30" s="673"/>
      <c r="AF30" s="673"/>
      <c r="AG30" s="673"/>
      <c r="AH30" s="673"/>
      <c r="AI30" s="673"/>
      <c r="AJ30" s="673"/>
      <c r="AK30" s="673"/>
      <c r="AL30" s="637" t="s">
        <v>229</v>
      </c>
      <c r="AM30" s="638"/>
      <c r="AN30" s="638"/>
      <c r="AO30" s="674"/>
      <c r="AP30" s="686" t="s">
        <v>223</v>
      </c>
      <c r="AQ30" s="687"/>
      <c r="AR30" s="687"/>
      <c r="AS30" s="687"/>
      <c r="AT30" s="687"/>
      <c r="AU30" s="687"/>
      <c r="AV30" s="687"/>
      <c r="AW30" s="687"/>
      <c r="AX30" s="687"/>
      <c r="AY30" s="687"/>
      <c r="AZ30" s="687"/>
      <c r="BA30" s="687"/>
      <c r="BB30" s="687"/>
      <c r="BC30" s="687"/>
      <c r="BD30" s="687"/>
      <c r="BE30" s="687"/>
      <c r="BF30" s="688"/>
      <c r="BG30" s="686" t="s">
        <v>309</v>
      </c>
      <c r="BH30" s="704"/>
      <c r="BI30" s="704"/>
      <c r="BJ30" s="704"/>
      <c r="BK30" s="704"/>
      <c r="BL30" s="704"/>
      <c r="BM30" s="704"/>
      <c r="BN30" s="704"/>
      <c r="BO30" s="704"/>
      <c r="BP30" s="704"/>
      <c r="BQ30" s="705"/>
      <c r="BR30" s="686" t="s">
        <v>310</v>
      </c>
      <c r="BS30" s="704"/>
      <c r="BT30" s="704"/>
      <c r="BU30" s="704"/>
      <c r="BV30" s="704"/>
      <c r="BW30" s="704"/>
      <c r="BX30" s="704"/>
      <c r="BY30" s="704"/>
      <c r="BZ30" s="704"/>
      <c r="CA30" s="704"/>
      <c r="CB30" s="705"/>
      <c r="CD30" s="655"/>
      <c r="CE30" s="656"/>
      <c r="CF30" s="631" t="s">
        <v>311</v>
      </c>
      <c r="CG30" s="632"/>
      <c r="CH30" s="632"/>
      <c r="CI30" s="632"/>
      <c r="CJ30" s="632"/>
      <c r="CK30" s="632"/>
      <c r="CL30" s="632"/>
      <c r="CM30" s="632"/>
      <c r="CN30" s="632"/>
      <c r="CO30" s="632"/>
      <c r="CP30" s="632"/>
      <c r="CQ30" s="633"/>
      <c r="CR30" s="634">
        <v>1295271</v>
      </c>
      <c r="CS30" s="635"/>
      <c r="CT30" s="635"/>
      <c r="CU30" s="635"/>
      <c r="CV30" s="635"/>
      <c r="CW30" s="635"/>
      <c r="CX30" s="635"/>
      <c r="CY30" s="636"/>
      <c r="CZ30" s="637">
        <v>11</v>
      </c>
      <c r="DA30" s="649"/>
      <c r="DB30" s="649"/>
      <c r="DC30" s="650"/>
      <c r="DD30" s="640">
        <v>1270390</v>
      </c>
      <c r="DE30" s="635"/>
      <c r="DF30" s="635"/>
      <c r="DG30" s="635"/>
      <c r="DH30" s="635"/>
      <c r="DI30" s="635"/>
      <c r="DJ30" s="635"/>
      <c r="DK30" s="636"/>
      <c r="DL30" s="640">
        <v>1270390</v>
      </c>
      <c r="DM30" s="635"/>
      <c r="DN30" s="635"/>
      <c r="DO30" s="635"/>
      <c r="DP30" s="635"/>
      <c r="DQ30" s="635"/>
      <c r="DR30" s="635"/>
      <c r="DS30" s="635"/>
      <c r="DT30" s="635"/>
      <c r="DU30" s="635"/>
      <c r="DV30" s="636"/>
      <c r="DW30" s="637">
        <v>18.2</v>
      </c>
      <c r="DX30" s="649"/>
      <c r="DY30" s="649"/>
      <c r="DZ30" s="649"/>
      <c r="EA30" s="649"/>
      <c r="EB30" s="649"/>
      <c r="EC30" s="661"/>
    </row>
    <row r="31" spans="2:133" ht="11.25" customHeight="1" x14ac:dyDescent="0.15">
      <c r="B31" s="701" t="s">
        <v>312</v>
      </c>
      <c r="C31" s="702"/>
      <c r="D31" s="702"/>
      <c r="E31" s="702"/>
      <c r="F31" s="702"/>
      <c r="G31" s="702"/>
      <c r="H31" s="702"/>
      <c r="I31" s="702"/>
      <c r="J31" s="702"/>
      <c r="K31" s="702"/>
      <c r="L31" s="702"/>
      <c r="M31" s="702"/>
      <c r="N31" s="702"/>
      <c r="O31" s="702"/>
      <c r="P31" s="702"/>
      <c r="Q31" s="703"/>
      <c r="R31" s="634" t="s">
        <v>130</v>
      </c>
      <c r="S31" s="635"/>
      <c r="T31" s="635"/>
      <c r="U31" s="635"/>
      <c r="V31" s="635"/>
      <c r="W31" s="635"/>
      <c r="X31" s="635"/>
      <c r="Y31" s="636"/>
      <c r="Z31" s="672" t="s">
        <v>229</v>
      </c>
      <c r="AA31" s="672"/>
      <c r="AB31" s="672"/>
      <c r="AC31" s="672"/>
      <c r="AD31" s="673" t="s">
        <v>130</v>
      </c>
      <c r="AE31" s="673"/>
      <c r="AF31" s="673"/>
      <c r="AG31" s="673"/>
      <c r="AH31" s="673"/>
      <c r="AI31" s="673"/>
      <c r="AJ31" s="673"/>
      <c r="AK31" s="673"/>
      <c r="AL31" s="637" t="s">
        <v>229</v>
      </c>
      <c r="AM31" s="638"/>
      <c r="AN31" s="638"/>
      <c r="AO31" s="674"/>
      <c r="AP31" s="706" t="s">
        <v>313</v>
      </c>
      <c r="AQ31" s="707"/>
      <c r="AR31" s="707"/>
      <c r="AS31" s="707"/>
      <c r="AT31" s="708" t="s">
        <v>314</v>
      </c>
      <c r="AU31" s="212"/>
      <c r="AV31" s="212"/>
      <c r="AW31" s="212"/>
      <c r="AX31" s="692" t="s">
        <v>187</v>
      </c>
      <c r="AY31" s="693"/>
      <c r="AZ31" s="693"/>
      <c r="BA31" s="693"/>
      <c r="BB31" s="693"/>
      <c r="BC31" s="693"/>
      <c r="BD31" s="693"/>
      <c r="BE31" s="693"/>
      <c r="BF31" s="694"/>
      <c r="BG31" s="696">
        <v>98.7</v>
      </c>
      <c r="BH31" s="697"/>
      <c r="BI31" s="697"/>
      <c r="BJ31" s="697"/>
      <c r="BK31" s="697"/>
      <c r="BL31" s="697"/>
      <c r="BM31" s="698">
        <v>93.8</v>
      </c>
      <c r="BN31" s="697"/>
      <c r="BO31" s="697"/>
      <c r="BP31" s="697"/>
      <c r="BQ31" s="699"/>
      <c r="BR31" s="696">
        <v>98.8</v>
      </c>
      <c r="BS31" s="697"/>
      <c r="BT31" s="697"/>
      <c r="BU31" s="697"/>
      <c r="BV31" s="697"/>
      <c r="BW31" s="697"/>
      <c r="BX31" s="698">
        <v>93.6</v>
      </c>
      <c r="BY31" s="697"/>
      <c r="BZ31" s="697"/>
      <c r="CA31" s="697"/>
      <c r="CB31" s="699"/>
      <c r="CD31" s="655"/>
      <c r="CE31" s="656"/>
      <c r="CF31" s="631" t="s">
        <v>315</v>
      </c>
      <c r="CG31" s="632"/>
      <c r="CH31" s="632"/>
      <c r="CI31" s="632"/>
      <c r="CJ31" s="632"/>
      <c r="CK31" s="632"/>
      <c r="CL31" s="632"/>
      <c r="CM31" s="632"/>
      <c r="CN31" s="632"/>
      <c r="CO31" s="632"/>
      <c r="CP31" s="632"/>
      <c r="CQ31" s="633"/>
      <c r="CR31" s="634">
        <v>26846</v>
      </c>
      <c r="CS31" s="647"/>
      <c r="CT31" s="647"/>
      <c r="CU31" s="647"/>
      <c r="CV31" s="647"/>
      <c r="CW31" s="647"/>
      <c r="CX31" s="647"/>
      <c r="CY31" s="648"/>
      <c r="CZ31" s="637">
        <v>0.2</v>
      </c>
      <c r="DA31" s="649"/>
      <c r="DB31" s="649"/>
      <c r="DC31" s="650"/>
      <c r="DD31" s="640">
        <v>25548</v>
      </c>
      <c r="DE31" s="647"/>
      <c r="DF31" s="647"/>
      <c r="DG31" s="647"/>
      <c r="DH31" s="647"/>
      <c r="DI31" s="647"/>
      <c r="DJ31" s="647"/>
      <c r="DK31" s="648"/>
      <c r="DL31" s="640">
        <v>25548</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15">
      <c r="B32" s="631" t="s">
        <v>316</v>
      </c>
      <c r="C32" s="632"/>
      <c r="D32" s="632"/>
      <c r="E32" s="632"/>
      <c r="F32" s="632"/>
      <c r="G32" s="632"/>
      <c r="H32" s="632"/>
      <c r="I32" s="632"/>
      <c r="J32" s="632"/>
      <c r="K32" s="632"/>
      <c r="L32" s="632"/>
      <c r="M32" s="632"/>
      <c r="N32" s="632"/>
      <c r="O32" s="632"/>
      <c r="P32" s="632"/>
      <c r="Q32" s="633"/>
      <c r="R32" s="634">
        <v>1052908</v>
      </c>
      <c r="S32" s="635"/>
      <c r="T32" s="635"/>
      <c r="U32" s="635"/>
      <c r="V32" s="635"/>
      <c r="W32" s="635"/>
      <c r="X32" s="635"/>
      <c r="Y32" s="636"/>
      <c r="Z32" s="672">
        <v>8.5</v>
      </c>
      <c r="AA32" s="672"/>
      <c r="AB32" s="672"/>
      <c r="AC32" s="672"/>
      <c r="AD32" s="673" t="s">
        <v>229</v>
      </c>
      <c r="AE32" s="673"/>
      <c r="AF32" s="673"/>
      <c r="AG32" s="673"/>
      <c r="AH32" s="673"/>
      <c r="AI32" s="673"/>
      <c r="AJ32" s="673"/>
      <c r="AK32" s="673"/>
      <c r="AL32" s="637" t="s">
        <v>229</v>
      </c>
      <c r="AM32" s="638"/>
      <c r="AN32" s="638"/>
      <c r="AO32" s="674"/>
      <c r="AP32" s="675"/>
      <c r="AQ32" s="676"/>
      <c r="AR32" s="676"/>
      <c r="AS32" s="676"/>
      <c r="AT32" s="709"/>
      <c r="AU32" s="208" t="s">
        <v>317</v>
      </c>
      <c r="AX32" s="631" t="s">
        <v>318</v>
      </c>
      <c r="AY32" s="632"/>
      <c r="AZ32" s="632"/>
      <c r="BA32" s="632"/>
      <c r="BB32" s="632"/>
      <c r="BC32" s="632"/>
      <c r="BD32" s="632"/>
      <c r="BE32" s="632"/>
      <c r="BF32" s="633"/>
      <c r="BG32" s="700">
        <v>99.3</v>
      </c>
      <c r="BH32" s="647"/>
      <c r="BI32" s="647"/>
      <c r="BJ32" s="647"/>
      <c r="BK32" s="647"/>
      <c r="BL32" s="647"/>
      <c r="BM32" s="638">
        <v>97.9</v>
      </c>
      <c r="BN32" s="647"/>
      <c r="BO32" s="647"/>
      <c r="BP32" s="647"/>
      <c r="BQ32" s="670"/>
      <c r="BR32" s="700">
        <v>99.1</v>
      </c>
      <c r="BS32" s="647"/>
      <c r="BT32" s="647"/>
      <c r="BU32" s="647"/>
      <c r="BV32" s="647"/>
      <c r="BW32" s="647"/>
      <c r="BX32" s="638">
        <v>97.8</v>
      </c>
      <c r="BY32" s="647"/>
      <c r="BZ32" s="647"/>
      <c r="CA32" s="647"/>
      <c r="CB32" s="670"/>
      <c r="CD32" s="657"/>
      <c r="CE32" s="658"/>
      <c r="CF32" s="631" t="s">
        <v>319</v>
      </c>
      <c r="CG32" s="632"/>
      <c r="CH32" s="632"/>
      <c r="CI32" s="632"/>
      <c r="CJ32" s="632"/>
      <c r="CK32" s="632"/>
      <c r="CL32" s="632"/>
      <c r="CM32" s="632"/>
      <c r="CN32" s="632"/>
      <c r="CO32" s="632"/>
      <c r="CP32" s="632"/>
      <c r="CQ32" s="633"/>
      <c r="CR32" s="634" t="s">
        <v>229</v>
      </c>
      <c r="CS32" s="635"/>
      <c r="CT32" s="635"/>
      <c r="CU32" s="635"/>
      <c r="CV32" s="635"/>
      <c r="CW32" s="635"/>
      <c r="CX32" s="635"/>
      <c r="CY32" s="636"/>
      <c r="CZ32" s="637" t="s">
        <v>229</v>
      </c>
      <c r="DA32" s="649"/>
      <c r="DB32" s="649"/>
      <c r="DC32" s="650"/>
      <c r="DD32" s="640" t="s">
        <v>229</v>
      </c>
      <c r="DE32" s="635"/>
      <c r="DF32" s="635"/>
      <c r="DG32" s="635"/>
      <c r="DH32" s="635"/>
      <c r="DI32" s="635"/>
      <c r="DJ32" s="635"/>
      <c r="DK32" s="636"/>
      <c r="DL32" s="640" t="s">
        <v>229</v>
      </c>
      <c r="DM32" s="635"/>
      <c r="DN32" s="635"/>
      <c r="DO32" s="635"/>
      <c r="DP32" s="635"/>
      <c r="DQ32" s="635"/>
      <c r="DR32" s="635"/>
      <c r="DS32" s="635"/>
      <c r="DT32" s="635"/>
      <c r="DU32" s="635"/>
      <c r="DV32" s="636"/>
      <c r="DW32" s="637" t="s">
        <v>130</v>
      </c>
      <c r="DX32" s="649"/>
      <c r="DY32" s="649"/>
      <c r="DZ32" s="649"/>
      <c r="EA32" s="649"/>
      <c r="EB32" s="649"/>
      <c r="EC32" s="661"/>
    </row>
    <row r="33" spans="2:133" ht="11.25" customHeight="1" x14ac:dyDescent="0.15">
      <c r="B33" s="631" t="s">
        <v>320</v>
      </c>
      <c r="C33" s="632"/>
      <c r="D33" s="632"/>
      <c r="E33" s="632"/>
      <c r="F33" s="632"/>
      <c r="G33" s="632"/>
      <c r="H33" s="632"/>
      <c r="I33" s="632"/>
      <c r="J33" s="632"/>
      <c r="K33" s="632"/>
      <c r="L33" s="632"/>
      <c r="M33" s="632"/>
      <c r="N33" s="632"/>
      <c r="O33" s="632"/>
      <c r="P33" s="632"/>
      <c r="Q33" s="633"/>
      <c r="R33" s="634">
        <v>69287</v>
      </c>
      <c r="S33" s="635"/>
      <c r="T33" s="635"/>
      <c r="U33" s="635"/>
      <c r="V33" s="635"/>
      <c r="W33" s="635"/>
      <c r="X33" s="635"/>
      <c r="Y33" s="636"/>
      <c r="Z33" s="672">
        <v>0.6</v>
      </c>
      <c r="AA33" s="672"/>
      <c r="AB33" s="672"/>
      <c r="AC33" s="672"/>
      <c r="AD33" s="673">
        <v>2902</v>
      </c>
      <c r="AE33" s="673"/>
      <c r="AF33" s="673"/>
      <c r="AG33" s="673"/>
      <c r="AH33" s="673"/>
      <c r="AI33" s="673"/>
      <c r="AJ33" s="673"/>
      <c r="AK33" s="673"/>
      <c r="AL33" s="637">
        <v>0</v>
      </c>
      <c r="AM33" s="638"/>
      <c r="AN33" s="638"/>
      <c r="AO33" s="674"/>
      <c r="AP33" s="677"/>
      <c r="AQ33" s="678"/>
      <c r="AR33" s="678"/>
      <c r="AS33" s="678"/>
      <c r="AT33" s="710"/>
      <c r="AU33" s="213"/>
      <c r="AV33" s="213"/>
      <c r="AW33" s="213"/>
      <c r="AX33" s="615" t="s">
        <v>321</v>
      </c>
      <c r="AY33" s="616"/>
      <c r="AZ33" s="616"/>
      <c r="BA33" s="616"/>
      <c r="BB33" s="616"/>
      <c r="BC33" s="616"/>
      <c r="BD33" s="616"/>
      <c r="BE33" s="616"/>
      <c r="BF33" s="617"/>
      <c r="BG33" s="695">
        <v>98.2</v>
      </c>
      <c r="BH33" s="619"/>
      <c r="BI33" s="619"/>
      <c r="BJ33" s="619"/>
      <c r="BK33" s="619"/>
      <c r="BL33" s="619"/>
      <c r="BM33" s="665">
        <v>90.3</v>
      </c>
      <c r="BN33" s="619"/>
      <c r="BO33" s="619"/>
      <c r="BP33" s="619"/>
      <c r="BQ33" s="682"/>
      <c r="BR33" s="695">
        <v>98.4</v>
      </c>
      <c r="BS33" s="619"/>
      <c r="BT33" s="619"/>
      <c r="BU33" s="619"/>
      <c r="BV33" s="619"/>
      <c r="BW33" s="619"/>
      <c r="BX33" s="665">
        <v>90</v>
      </c>
      <c r="BY33" s="619"/>
      <c r="BZ33" s="619"/>
      <c r="CA33" s="619"/>
      <c r="CB33" s="682"/>
      <c r="CD33" s="631" t="s">
        <v>322</v>
      </c>
      <c r="CE33" s="632"/>
      <c r="CF33" s="632"/>
      <c r="CG33" s="632"/>
      <c r="CH33" s="632"/>
      <c r="CI33" s="632"/>
      <c r="CJ33" s="632"/>
      <c r="CK33" s="632"/>
      <c r="CL33" s="632"/>
      <c r="CM33" s="632"/>
      <c r="CN33" s="632"/>
      <c r="CO33" s="632"/>
      <c r="CP33" s="632"/>
      <c r="CQ33" s="633"/>
      <c r="CR33" s="634">
        <v>5926675</v>
      </c>
      <c r="CS33" s="647"/>
      <c r="CT33" s="647"/>
      <c r="CU33" s="647"/>
      <c r="CV33" s="647"/>
      <c r="CW33" s="647"/>
      <c r="CX33" s="647"/>
      <c r="CY33" s="648"/>
      <c r="CZ33" s="637">
        <v>50.5</v>
      </c>
      <c r="DA33" s="649"/>
      <c r="DB33" s="649"/>
      <c r="DC33" s="650"/>
      <c r="DD33" s="640">
        <v>3889027</v>
      </c>
      <c r="DE33" s="647"/>
      <c r="DF33" s="647"/>
      <c r="DG33" s="647"/>
      <c r="DH33" s="647"/>
      <c r="DI33" s="647"/>
      <c r="DJ33" s="647"/>
      <c r="DK33" s="648"/>
      <c r="DL33" s="640">
        <v>3015232</v>
      </c>
      <c r="DM33" s="647"/>
      <c r="DN33" s="647"/>
      <c r="DO33" s="647"/>
      <c r="DP33" s="647"/>
      <c r="DQ33" s="647"/>
      <c r="DR33" s="647"/>
      <c r="DS33" s="647"/>
      <c r="DT33" s="647"/>
      <c r="DU33" s="647"/>
      <c r="DV33" s="648"/>
      <c r="DW33" s="637">
        <v>43.1</v>
      </c>
      <c r="DX33" s="649"/>
      <c r="DY33" s="649"/>
      <c r="DZ33" s="649"/>
      <c r="EA33" s="649"/>
      <c r="EB33" s="649"/>
      <c r="EC33" s="661"/>
    </row>
    <row r="34" spans="2:133" ht="11.25" customHeight="1" x14ac:dyDescent="0.15">
      <c r="B34" s="631" t="s">
        <v>323</v>
      </c>
      <c r="C34" s="632"/>
      <c r="D34" s="632"/>
      <c r="E34" s="632"/>
      <c r="F34" s="632"/>
      <c r="G34" s="632"/>
      <c r="H34" s="632"/>
      <c r="I34" s="632"/>
      <c r="J34" s="632"/>
      <c r="K34" s="632"/>
      <c r="L34" s="632"/>
      <c r="M34" s="632"/>
      <c r="N34" s="632"/>
      <c r="O34" s="632"/>
      <c r="P34" s="632"/>
      <c r="Q34" s="633"/>
      <c r="R34" s="634">
        <v>495078</v>
      </c>
      <c r="S34" s="635"/>
      <c r="T34" s="635"/>
      <c r="U34" s="635"/>
      <c r="V34" s="635"/>
      <c r="W34" s="635"/>
      <c r="X34" s="635"/>
      <c r="Y34" s="636"/>
      <c r="Z34" s="672">
        <v>4</v>
      </c>
      <c r="AA34" s="672"/>
      <c r="AB34" s="672"/>
      <c r="AC34" s="672"/>
      <c r="AD34" s="673" t="s">
        <v>229</v>
      </c>
      <c r="AE34" s="673"/>
      <c r="AF34" s="673"/>
      <c r="AG34" s="673"/>
      <c r="AH34" s="673"/>
      <c r="AI34" s="673"/>
      <c r="AJ34" s="673"/>
      <c r="AK34" s="673"/>
      <c r="AL34" s="637" t="s">
        <v>130</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324</v>
      </c>
      <c r="CE34" s="632"/>
      <c r="CF34" s="632"/>
      <c r="CG34" s="632"/>
      <c r="CH34" s="632"/>
      <c r="CI34" s="632"/>
      <c r="CJ34" s="632"/>
      <c r="CK34" s="632"/>
      <c r="CL34" s="632"/>
      <c r="CM34" s="632"/>
      <c r="CN34" s="632"/>
      <c r="CO34" s="632"/>
      <c r="CP34" s="632"/>
      <c r="CQ34" s="633"/>
      <c r="CR34" s="634">
        <v>2513462</v>
      </c>
      <c r="CS34" s="635"/>
      <c r="CT34" s="635"/>
      <c r="CU34" s="635"/>
      <c r="CV34" s="635"/>
      <c r="CW34" s="635"/>
      <c r="CX34" s="635"/>
      <c r="CY34" s="636"/>
      <c r="CZ34" s="637">
        <v>21.4</v>
      </c>
      <c r="DA34" s="649"/>
      <c r="DB34" s="649"/>
      <c r="DC34" s="650"/>
      <c r="DD34" s="640">
        <v>1497673</v>
      </c>
      <c r="DE34" s="635"/>
      <c r="DF34" s="635"/>
      <c r="DG34" s="635"/>
      <c r="DH34" s="635"/>
      <c r="DI34" s="635"/>
      <c r="DJ34" s="635"/>
      <c r="DK34" s="636"/>
      <c r="DL34" s="640">
        <v>1109595</v>
      </c>
      <c r="DM34" s="635"/>
      <c r="DN34" s="635"/>
      <c r="DO34" s="635"/>
      <c r="DP34" s="635"/>
      <c r="DQ34" s="635"/>
      <c r="DR34" s="635"/>
      <c r="DS34" s="635"/>
      <c r="DT34" s="635"/>
      <c r="DU34" s="635"/>
      <c r="DV34" s="636"/>
      <c r="DW34" s="637">
        <v>15.9</v>
      </c>
      <c r="DX34" s="649"/>
      <c r="DY34" s="649"/>
      <c r="DZ34" s="649"/>
      <c r="EA34" s="649"/>
      <c r="EB34" s="649"/>
      <c r="EC34" s="661"/>
    </row>
    <row r="35" spans="2:133" ht="11.25" customHeight="1" x14ac:dyDescent="0.15">
      <c r="B35" s="631" t="s">
        <v>325</v>
      </c>
      <c r="C35" s="632"/>
      <c r="D35" s="632"/>
      <c r="E35" s="632"/>
      <c r="F35" s="632"/>
      <c r="G35" s="632"/>
      <c r="H35" s="632"/>
      <c r="I35" s="632"/>
      <c r="J35" s="632"/>
      <c r="K35" s="632"/>
      <c r="L35" s="632"/>
      <c r="M35" s="632"/>
      <c r="N35" s="632"/>
      <c r="O35" s="632"/>
      <c r="P35" s="632"/>
      <c r="Q35" s="633"/>
      <c r="R35" s="634">
        <v>479913</v>
      </c>
      <c r="S35" s="635"/>
      <c r="T35" s="635"/>
      <c r="U35" s="635"/>
      <c r="V35" s="635"/>
      <c r="W35" s="635"/>
      <c r="X35" s="635"/>
      <c r="Y35" s="636"/>
      <c r="Z35" s="672">
        <v>3.9</v>
      </c>
      <c r="AA35" s="672"/>
      <c r="AB35" s="672"/>
      <c r="AC35" s="672"/>
      <c r="AD35" s="673" t="s">
        <v>229</v>
      </c>
      <c r="AE35" s="673"/>
      <c r="AF35" s="673"/>
      <c r="AG35" s="673"/>
      <c r="AH35" s="673"/>
      <c r="AI35" s="673"/>
      <c r="AJ35" s="673"/>
      <c r="AK35" s="673"/>
      <c r="AL35" s="637" t="s">
        <v>130</v>
      </c>
      <c r="AM35" s="638"/>
      <c r="AN35" s="638"/>
      <c r="AO35" s="674"/>
      <c r="AP35" s="216"/>
      <c r="AQ35" s="686" t="s">
        <v>326</v>
      </c>
      <c r="AR35" s="687"/>
      <c r="AS35" s="687"/>
      <c r="AT35" s="687"/>
      <c r="AU35" s="687"/>
      <c r="AV35" s="687"/>
      <c r="AW35" s="687"/>
      <c r="AX35" s="687"/>
      <c r="AY35" s="687"/>
      <c r="AZ35" s="687"/>
      <c r="BA35" s="687"/>
      <c r="BB35" s="687"/>
      <c r="BC35" s="687"/>
      <c r="BD35" s="687"/>
      <c r="BE35" s="687"/>
      <c r="BF35" s="688"/>
      <c r="BG35" s="686" t="s">
        <v>327</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328</v>
      </c>
      <c r="CE35" s="632"/>
      <c r="CF35" s="632"/>
      <c r="CG35" s="632"/>
      <c r="CH35" s="632"/>
      <c r="CI35" s="632"/>
      <c r="CJ35" s="632"/>
      <c r="CK35" s="632"/>
      <c r="CL35" s="632"/>
      <c r="CM35" s="632"/>
      <c r="CN35" s="632"/>
      <c r="CO35" s="632"/>
      <c r="CP35" s="632"/>
      <c r="CQ35" s="633"/>
      <c r="CR35" s="634">
        <v>173678</v>
      </c>
      <c r="CS35" s="647"/>
      <c r="CT35" s="647"/>
      <c r="CU35" s="647"/>
      <c r="CV35" s="647"/>
      <c r="CW35" s="647"/>
      <c r="CX35" s="647"/>
      <c r="CY35" s="648"/>
      <c r="CZ35" s="637">
        <v>1.5</v>
      </c>
      <c r="DA35" s="649"/>
      <c r="DB35" s="649"/>
      <c r="DC35" s="650"/>
      <c r="DD35" s="640">
        <v>149654</v>
      </c>
      <c r="DE35" s="647"/>
      <c r="DF35" s="647"/>
      <c r="DG35" s="647"/>
      <c r="DH35" s="647"/>
      <c r="DI35" s="647"/>
      <c r="DJ35" s="647"/>
      <c r="DK35" s="648"/>
      <c r="DL35" s="640">
        <v>143160</v>
      </c>
      <c r="DM35" s="647"/>
      <c r="DN35" s="647"/>
      <c r="DO35" s="647"/>
      <c r="DP35" s="647"/>
      <c r="DQ35" s="647"/>
      <c r="DR35" s="647"/>
      <c r="DS35" s="647"/>
      <c r="DT35" s="647"/>
      <c r="DU35" s="647"/>
      <c r="DV35" s="648"/>
      <c r="DW35" s="637">
        <v>2</v>
      </c>
      <c r="DX35" s="649"/>
      <c r="DY35" s="649"/>
      <c r="DZ35" s="649"/>
      <c r="EA35" s="649"/>
      <c r="EB35" s="649"/>
      <c r="EC35" s="661"/>
    </row>
    <row r="36" spans="2:133" ht="11.25" customHeight="1" x14ac:dyDescent="0.15">
      <c r="B36" s="631" t="s">
        <v>329</v>
      </c>
      <c r="C36" s="632"/>
      <c r="D36" s="632"/>
      <c r="E36" s="632"/>
      <c r="F36" s="632"/>
      <c r="G36" s="632"/>
      <c r="H36" s="632"/>
      <c r="I36" s="632"/>
      <c r="J36" s="632"/>
      <c r="K36" s="632"/>
      <c r="L36" s="632"/>
      <c r="M36" s="632"/>
      <c r="N36" s="632"/>
      <c r="O36" s="632"/>
      <c r="P36" s="632"/>
      <c r="Q36" s="633"/>
      <c r="R36" s="634">
        <v>845134</v>
      </c>
      <c r="S36" s="635"/>
      <c r="T36" s="635"/>
      <c r="U36" s="635"/>
      <c r="V36" s="635"/>
      <c r="W36" s="635"/>
      <c r="X36" s="635"/>
      <c r="Y36" s="636"/>
      <c r="Z36" s="672">
        <v>6.8</v>
      </c>
      <c r="AA36" s="672"/>
      <c r="AB36" s="672"/>
      <c r="AC36" s="672"/>
      <c r="AD36" s="673" t="s">
        <v>229</v>
      </c>
      <c r="AE36" s="673"/>
      <c r="AF36" s="673"/>
      <c r="AG36" s="673"/>
      <c r="AH36" s="673"/>
      <c r="AI36" s="673"/>
      <c r="AJ36" s="673"/>
      <c r="AK36" s="673"/>
      <c r="AL36" s="637" t="s">
        <v>229</v>
      </c>
      <c r="AM36" s="638"/>
      <c r="AN36" s="638"/>
      <c r="AO36" s="674"/>
      <c r="AP36" s="216"/>
      <c r="AQ36" s="683" t="s">
        <v>330</v>
      </c>
      <c r="AR36" s="684"/>
      <c r="AS36" s="684"/>
      <c r="AT36" s="684"/>
      <c r="AU36" s="684"/>
      <c r="AV36" s="684"/>
      <c r="AW36" s="684"/>
      <c r="AX36" s="684"/>
      <c r="AY36" s="685"/>
      <c r="AZ36" s="689">
        <v>1510066</v>
      </c>
      <c r="BA36" s="690"/>
      <c r="BB36" s="690"/>
      <c r="BC36" s="690"/>
      <c r="BD36" s="690"/>
      <c r="BE36" s="690"/>
      <c r="BF36" s="691"/>
      <c r="BG36" s="692" t="s">
        <v>331</v>
      </c>
      <c r="BH36" s="693"/>
      <c r="BI36" s="693"/>
      <c r="BJ36" s="693"/>
      <c r="BK36" s="693"/>
      <c r="BL36" s="693"/>
      <c r="BM36" s="693"/>
      <c r="BN36" s="693"/>
      <c r="BO36" s="693"/>
      <c r="BP36" s="693"/>
      <c r="BQ36" s="693"/>
      <c r="BR36" s="693"/>
      <c r="BS36" s="693"/>
      <c r="BT36" s="693"/>
      <c r="BU36" s="694"/>
      <c r="BV36" s="689">
        <v>1021</v>
      </c>
      <c r="BW36" s="690"/>
      <c r="BX36" s="690"/>
      <c r="BY36" s="690"/>
      <c r="BZ36" s="690"/>
      <c r="CA36" s="690"/>
      <c r="CB36" s="691"/>
      <c r="CD36" s="631" t="s">
        <v>332</v>
      </c>
      <c r="CE36" s="632"/>
      <c r="CF36" s="632"/>
      <c r="CG36" s="632"/>
      <c r="CH36" s="632"/>
      <c r="CI36" s="632"/>
      <c r="CJ36" s="632"/>
      <c r="CK36" s="632"/>
      <c r="CL36" s="632"/>
      <c r="CM36" s="632"/>
      <c r="CN36" s="632"/>
      <c r="CO36" s="632"/>
      <c r="CP36" s="632"/>
      <c r="CQ36" s="633"/>
      <c r="CR36" s="634">
        <v>1410587</v>
      </c>
      <c r="CS36" s="635"/>
      <c r="CT36" s="635"/>
      <c r="CU36" s="635"/>
      <c r="CV36" s="635"/>
      <c r="CW36" s="635"/>
      <c r="CX36" s="635"/>
      <c r="CY36" s="636"/>
      <c r="CZ36" s="637">
        <v>12</v>
      </c>
      <c r="DA36" s="649"/>
      <c r="DB36" s="649"/>
      <c r="DC36" s="650"/>
      <c r="DD36" s="640">
        <v>816168</v>
      </c>
      <c r="DE36" s="635"/>
      <c r="DF36" s="635"/>
      <c r="DG36" s="635"/>
      <c r="DH36" s="635"/>
      <c r="DI36" s="635"/>
      <c r="DJ36" s="635"/>
      <c r="DK36" s="636"/>
      <c r="DL36" s="640">
        <v>533785</v>
      </c>
      <c r="DM36" s="635"/>
      <c r="DN36" s="635"/>
      <c r="DO36" s="635"/>
      <c r="DP36" s="635"/>
      <c r="DQ36" s="635"/>
      <c r="DR36" s="635"/>
      <c r="DS36" s="635"/>
      <c r="DT36" s="635"/>
      <c r="DU36" s="635"/>
      <c r="DV36" s="636"/>
      <c r="DW36" s="637">
        <v>7.6</v>
      </c>
      <c r="DX36" s="649"/>
      <c r="DY36" s="649"/>
      <c r="DZ36" s="649"/>
      <c r="EA36" s="649"/>
      <c r="EB36" s="649"/>
      <c r="EC36" s="661"/>
    </row>
    <row r="37" spans="2:133" ht="11.25" customHeight="1" x14ac:dyDescent="0.15">
      <c r="B37" s="631" t="s">
        <v>333</v>
      </c>
      <c r="C37" s="632"/>
      <c r="D37" s="632"/>
      <c r="E37" s="632"/>
      <c r="F37" s="632"/>
      <c r="G37" s="632"/>
      <c r="H37" s="632"/>
      <c r="I37" s="632"/>
      <c r="J37" s="632"/>
      <c r="K37" s="632"/>
      <c r="L37" s="632"/>
      <c r="M37" s="632"/>
      <c r="N37" s="632"/>
      <c r="O37" s="632"/>
      <c r="P37" s="632"/>
      <c r="Q37" s="633"/>
      <c r="R37" s="634">
        <v>148138</v>
      </c>
      <c r="S37" s="635"/>
      <c r="T37" s="635"/>
      <c r="U37" s="635"/>
      <c r="V37" s="635"/>
      <c r="W37" s="635"/>
      <c r="X37" s="635"/>
      <c r="Y37" s="636"/>
      <c r="Z37" s="672">
        <v>1.2</v>
      </c>
      <c r="AA37" s="672"/>
      <c r="AB37" s="672"/>
      <c r="AC37" s="672"/>
      <c r="AD37" s="673">
        <v>11904</v>
      </c>
      <c r="AE37" s="673"/>
      <c r="AF37" s="673"/>
      <c r="AG37" s="673"/>
      <c r="AH37" s="673"/>
      <c r="AI37" s="673"/>
      <c r="AJ37" s="673"/>
      <c r="AK37" s="673"/>
      <c r="AL37" s="637">
        <v>0.2</v>
      </c>
      <c r="AM37" s="638"/>
      <c r="AN37" s="638"/>
      <c r="AO37" s="674"/>
      <c r="AQ37" s="667" t="s">
        <v>334</v>
      </c>
      <c r="AR37" s="668"/>
      <c r="AS37" s="668"/>
      <c r="AT37" s="668"/>
      <c r="AU37" s="668"/>
      <c r="AV37" s="668"/>
      <c r="AW37" s="668"/>
      <c r="AX37" s="668"/>
      <c r="AY37" s="669"/>
      <c r="AZ37" s="634">
        <v>579700</v>
      </c>
      <c r="BA37" s="635"/>
      <c r="BB37" s="635"/>
      <c r="BC37" s="635"/>
      <c r="BD37" s="647"/>
      <c r="BE37" s="647"/>
      <c r="BF37" s="670"/>
      <c r="BG37" s="631" t="s">
        <v>335</v>
      </c>
      <c r="BH37" s="632"/>
      <c r="BI37" s="632"/>
      <c r="BJ37" s="632"/>
      <c r="BK37" s="632"/>
      <c r="BL37" s="632"/>
      <c r="BM37" s="632"/>
      <c r="BN37" s="632"/>
      <c r="BO37" s="632"/>
      <c r="BP37" s="632"/>
      <c r="BQ37" s="632"/>
      <c r="BR37" s="632"/>
      <c r="BS37" s="632"/>
      <c r="BT37" s="632"/>
      <c r="BU37" s="633"/>
      <c r="BV37" s="634">
        <v>-29436</v>
      </c>
      <c r="BW37" s="635"/>
      <c r="BX37" s="635"/>
      <c r="BY37" s="635"/>
      <c r="BZ37" s="635"/>
      <c r="CA37" s="635"/>
      <c r="CB37" s="671"/>
      <c r="CD37" s="631" t="s">
        <v>336</v>
      </c>
      <c r="CE37" s="632"/>
      <c r="CF37" s="632"/>
      <c r="CG37" s="632"/>
      <c r="CH37" s="632"/>
      <c r="CI37" s="632"/>
      <c r="CJ37" s="632"/>
      <c r="CK37" s="632"/>
      <c r="CL37" s="632"/>
      <c r="CM37" s="632"/>
      <c r="CN37" s="632"/>
      <c r="CO37" s="632"/>
      <c r="CP37" s="632"/>
      <c r="CQ37" s="633"/>
      <c r="CR37" s="634">
        <v>357708</v>
      </c>
      <c r="CS37" s="647"/>
      <c r="CT37" s="647"/>
      <c r="CU37" s="647"/>
      <c r="CV37" s="647"/>
      <c r="CW37" s="647"/>
      <c r="CX37" s="647"/>
      <c r="CY37" s="648"/>
      <c r="CZ37" s="637">
        <v>3.1</v>
      </c>
      <c r="DA37" s="649"/>
      <c r="DB37" s="649"/>
      <c r="DC37" s="650"/>
      <c r="DD37" s="640">
        <v>357708</v>
      </c>
      <c r="DE37" s="647"/>
      <c r="DF37" s="647"/>
      <c r="DG37" s="647"/>
      <c r="DH37" s="647"/>
      <c r="DI37" s="647"/>
      <c r="DJ37" s="647"/>
      <c r="DK37" s="648"/>
      <c r="DL37" s="640">
        <v>329603</v>
      </c>
      <c r="DM37" s="647"/>
      <c r="DN37" s="647"/>
      <c r="DO37" s="647"/>
      <c r="DP37" s="647"/>
      <c r="DQ37" s="647"/>
      <c r="DR37" s="647"/>
      <c r="DS37" s="647"/>
      <c r="DT37" s="647"/>
      <c r="DU37" s="647"/>
      <c r="DV37" s="648"/>
      <c r="DW37" s="637">
        <v>4.7</v>
      </c>
      <c r="DX37" s="649"/>
      <c r="DY37" s="649"/>
      <c r="DZ37" s="649"/>
      <c r="EA37" s="649"/>
      <c r="EB37" s="649"/>
      <c r="EC37" s="661"/>
    </row>
    <row r="38" spans="2:133" ht="11.25" customHeight="1" x14ac:dyDescent="0.15">
      <c r="B38" s="631" t="s">
        <v>337</v>
      </c>
      <c r="C38" s="632"/>
      <c r="D38" s="632"/>
      <c r="E38" s="632"/>
      <c r="F38" s="632"/>
      <c r="G38" s="632"/>
      <c r="H38" s="632"/>
      <c r="I38" s="632"/>
      <c r="J38" s="632"/>
      <c r="K38" s="632"/>
      <c r="L38" s="632"/>
      <c r="M38" s="632"/>
      <c r="N38" s="632"/>
      <c r="O38" s="632"/>
      <c r="P38" s="632"/>
      <c r="Q38" s="633"/>
      <c r="R38" s="634">
        <v>699100</v>
      </c>
      <c r="S38" s="635"/>
      <c r="T38" s="635"/>
      <c r="U38" s="635"/>
      <c r="V38" s="635"/>
      <c r="W38" s="635"/>
      <c r="X38" s="635"/>
      <c r="Y38" s="636"/>
      <c r="Z38" s="672">
        <v>5.6</v>
      </c>
      <c r="AA38" s="672"/>
      <c r="AB38" s="672"/>
      <c r="AC38" s="672"/>
      <c r="AD38" s="673" t="s">
        <v>229</v>
      </c>
      <c r="AE38" s="673"/>
      <c r="AF38" s="673"/>
      <c r="AG38" s="673"/>
      <c r="AH38" s="673"/>
      <c r="AI38" s="673"/>
      <c r="AJ38" s="673"/>
      <c r="AK38" s="673"/>
      <c r="AL38" s="637" t="s">
        <v>246</v>
      </c>
      <c r="AM38" s="638"/>
      <c r="AN38" s="638"/>
      <c r="AO38" s="674"/>
      <c r="AQ38" s="667" t="s">
        <v>338</v>
      </c>
      <c r="AR38" s="668"/>
      <c r="AS38" s="668"/>
      <c r="AT38" s="668"/>
      <c r="AU38" s="668"/>
      <c r="AV38" s="668"/>
      <c r="AW38" s="668"/>
      <c r="AX38" s="668"/>
      <c r="AY38" s="669"/>
      <c r="AZ38" s="634">
        <v>44599</v>
      </c>
      <c r="BA38" s="635"/>
      <c r="BB38" s="635"/>
      <c r="BC38" s="635"/>
      <c r="BD38" s="647"/>
      <c r="BE38" s="647"/>
      <c r="BF38" s="670"/>
      <c r="BG38" s="631" t="s">
        <v>339</v>
      </c>
      <c r="BH38" s="632"/>
      <c r="BI38" s="632"/>
      <c r="BJ38" s="632"/>
      <c r="BK38" s="632"/>
      <c r="BL38" s="632"/>
      <c r="BM38" s="632"/>
      <c r="BN38" s="632"/>
      <c r="BO38" s="632"/>
      <c r="BP38" s="632"/>
      <c r="BQ38" s="632"/>
      <c r="BR38" s="632"/>
      <c r="BS38" s="632"/>
      <c r="BT38" s="632"/>
      <c r="BU38" s="633"/>
      <c r="BV38" s="634">
        <v>2322</v>
      </c>
      <c r="BW38" s="635"/>
      <c r="BX38" s="635"/>
      <c r="BY38" s="635"/>
      <c r="BZ38" s="635"/>
      <c r="CA38" s="635"/>
      <c r="CB38" s="671"/>
      <c r="CD38" s="631" t="s">
        <v>340</v>
      </c>
      <c r="CE38" s="632"/>
      <c r="CF38" s="632"/>
      <c r="CG38" s="632"/>
      <c r="CH38" s="632"/>
      <c r="CI38" s="632"/>
      <c r="CJ38" s="632"/>
      <c r="CK38" s="632"/>
      <c r="CL38" s="632"/>
      <c r="CM38" s="632"/>
      <c r="CN38" s="632"/>
      <c r="CO38" s="632"/>
      <c r="CP38" s="632"/>
      <c r="CQ38" s="633"/>
      <c r="CR38" s="634">
        <v>1481079</v>
      </c>
      <c r="CS38" s="635"/>
      <c r="CT38" s="635"/>
      <c r="CU38" s="635"/>
      <c r="CV38" s="635"/>
      <c r="CW38" s="635"/>
      <c r="CX38" s="635"/>
      <c r="CY38" s="636"/>
      <c r="CZ38" s="637">
        <v>12.6</v>
      </c>
      <c r="DA38" s="649"/>
      <c r="DB38" s="649"/>
      <c r="DC38" s="650"/>
      <c r="DD38" s="640">
        <v>1332436</v>
      </c>
      <c r="DE38" s="635"/>
      <c r="DF38" s="635"/>
      <c r="DG38" s="635"/>
      <c r="DH38" s="635"/>
      <c r="DI38" s="635"/>
      <c r="DJ38" s="635"/>
      <c r="DK38" s="636"/>
      <c r="DL38" s="640">
        <v>1228692</v>
      </c>
      <c r="DM38" s="635"/>
      <c r="DN38" s="635"/>
      <c r="DO38" s="635"/>
      <c r="DP38" s="635"/>
      <c r="DQ38" s="635"/>
      <c r="DR38" s="635"/>
      <c r="DS38" s="635"/>
      <c r="DT38" s="635"/>
      <c r="DU38" s="635"/>
      <c r="DV38" s="636"/>
      <c r="DW38" s="637">
        <v>17.600000000000001</v>
      </c>
      <c r="DX38" s="649"/>
      <c r="DY38" s="649"/>
      <c r="DZ38" s="649"/>
      <c r="EA38" s="649"/>
      <c r="EB38" s="649"/>
      <c r="EC38" s="661"/>
    </row>
    <row r="39" spans="2:133" ht="11.25" customHeight="1" x14ac:dyDescent="0.15">
      <c r="B39" s="631" t="s">
        <v>341</v>
      </c>
      <c r="C39" s="632"/>
      <c r="D39" s="632"/>
      <c r="E39" s="632"/>
      <c r="F39" s="632"/>
      <c r="G39" s="632"/>
      <c r="H39" s="632"/>
      <c r="I39" s="632"/>
      <c r="J39" s="632"/>
      <c r="K39" s="632"/>
      <c r="L39" s="632"/>
      <c r="M39" s="632"/>
      <c r="N39" s="632"/>
      <c r="O39" s="632"/>
      <c r="P39" s="632"/>
      <c r="Q39" s="633"/>
      <c r="R39" s="634" t="s">
        <v>229</v>
      </c>
      <c r="S39" s="635"/>
      <c r="T39" s="635"/>
      <c r="U39" s="635"/>
      <c r="V39" s="635"/>
      <c r="W39" s="635"/>
      <c r="X39" s="635"/>
      <c r="Y39" s="636"/>
      <c r="Z39" s="672" t="s">
        <v>130</v>
      </c>
      <c r="AA39" s="672"/>
      <c r="AB39" s="672"/>
      <c r="AC39" s="672"/>
      <c r="AD39" s="673" t="s">
        <v>229</v>
      </c>
      <c r="AE39" s="673"/>
      <c r="AF39" s="673"/>
      <c r="AG39" s="673"/>
      <c r="AH39" s="673"/>
      <c r="AI39" s="673"/>
      <c r="AJ39" s="673"/>
      <c r="AK39" s="673"/>
      <c r="AL39" s="637" t="s">
        <v>130</v>
      </c>
      <c r="AM39" s="638"/>
      <c r="AN39" s="638"/>
      <c r="AO39" s="674"/>
      <c r="AQ39" s="667" t="s">
        <v>342</v>
      </c>
      <c r="AR39" s="668"/>
      <c r="AS39" s="668"/>
      <c r="AT39" s="668"/>
      <c r="AU39" s="668"/>
      <c r="AV39" s="668"/>
      <c r="AW39" s="668"/>
      <c r="AX39" s="668"/>
      <c r="AY39" s="669"/>
      <c r="AZ39" s="634">
        <v>28987</v>
      </c>
      <c r="BA39" s="635"/>
      <c r="BB39" s="635"/>
      <c r="BC39" s="635"/>
      <c r="BD39" s="647"/>
      <c r="BE39" s="647"/>
      <c r="BF39" s="670"/>
      <c r="BG39" s="631" t="s">
        <v>343</v>
      </c>
      <c r="BH39" s="632"/>
      <c r="BI39" s="632"/>
      <c r="BJ39" s="632"/>
      <c r="BK39" s="632"/>
      <c r="BL39" s="632"/>
      <c r="BM39" s="632"/>
      <c r="BN39" s="632"/>
      <c r="BO39" s="632"/>
      <c r="BP39" s="632"/>
      <c r="BQ39" s="632"/>
      <c r="BR39" s="632"/>
      <c r="BS39" s="632"/>
      <c r="BT39" s="632"/>
      <c r="BU39" s="633"/>
      <c r="BV39" s="634">
        <v>3765</v>
      </c>
      <c r="BW39" s="635"/>
      <c r="BX39" s="635"/>
      <c r="BY39" s="635"/>
      <c r="BZ39" s="635"/>
      <c r="CA39" s="635"/>
      <c r="CB39" s="671"/>
      <c r="CD39" s="631" t="s">
        <v>344</v>
      </c>
      <c r="CE39" s="632"/>
      <c r="CF39" s="632"/>
      <c r="CG39" s="632"/>
      <c r="CH39" s="632"/>
      <c r="CI39" s="632"/>
      <c r="CJ39" s="632"/>
      <c r="CK39" s="632"/>
      <c r="CL39" s="632"/>
      <c r="CM39" s="632"/>
      <c r="CN39" s="632"/>
      <c r="CO39" s="632"/>
      <c r="CP39" s="632"/>
      <c r="CQ39" s="633"/>
      <c r="CR39" s="634">
        <v>325242</v>
      </c>
      <c r="CS39" s="647"/>
      <c r="CT39" s="647"/>
      <c r="CU39" s="647"/>
      <c r="CV39" s="647"/>
      <c r="CW39" s="647"/>
      <c r="CX39" s="647"/>
      <c r="CY39" s="648"/>
      <c r="CZ39" s="637">
        <v>2.8</v>
      </c>
      <c r="DA39" s="649"/>
      <c r="DB39" s="649"/>
      <c r="DC39" s="650"/>
      <c r="DD39" s="640">
        <v>72604</v>
      </c>
      <c r="DE39" s="647"/>
      <c r="DF39" s="647"/>
      <c r="DG39" s="647"/>
      <c r="DH39" s="647"/>
      <c r="DI39" s="647"/>
      <c r="DJ39" s="647"/>
      <c r="DK39" s="648"/>
      <c r="DL39" s="640" t="s">
        <v>130</v>
      </c>
      <c r="DM39" s="647"/>
      <c r="DN39" s="647"/>
      <c r="DO39" s="647"/>
      <c r="DP39" s="647"/>
      <c r="DQ39" s="647"/>
      <c r="DR39" s="647"/>
      <c r="DS39" s="647"/>
      <c r="DT39" s="647"/>
      <c r="DU39" s="647"/>
      <c r="DV39" s="648"/>
      <c r="DW39" s="637" t="s">
        <v>130</v>
      </c>
      <c r="DX39" s="649"/>
      <c r="DY39" s="649"/>
      <c r="DZ39" s="649"/>
      <c r="EA39" s="649"/>
      <c r="EB39" s="649"/>
      <c r="EC39" s="661"/>
    </row>
    <row r="40" spans="2:133" ht="11.25" customHeight="1" x14ac:dyDescent="0.15">
      <c r="B40" s="631" t="s">
        <v>345</v>
      </c>
      <c r="C40" s="632"/>
      <c r="D40" s="632"/>
      <c r="E40" s="632"/>
      <c r="F40" s="632"/>
      <c r="G40" s="632"/>
      <c r="H40" s="632"/>
      <c r="I40" s="632"/>
      <c r="J40" s="632"/>
      <c r="K40" s="632"/>
      <c r="L40" s="632"/>
      <c r="M40" s="632"/>
      <c r="N40" s="632"/>
      <c r="O40" s="632"/>
      <c r="P40" s="632"/>
      <c r="Q40" s="633"/>
      <c r="R40" s="634" t="s">
        <v>130</v>
      </c>
      <c r="S40" s="635"/>
      <c r="T40" s="635"/>
      <c r="U40" s="635"/>
      <c r="V40" s="635"/>
      <c r="W40" s="635"/>
      <c r="X40" s="635"/>
      <c r="Y40" s="636"/>
      <c r="Z40" s="672" t="s">
        <v>229</v>
      </c>
      <c r="AA40" s="672"/>
      <c r="AB40" s="672"/>
      <c r="AC40" s="672"/>
      <c r="AD40" s="673" t="s">
        <v>229</v>
      </c>
      <c r="AE40" s="673"/>
      <c r="AF40" s="673"/>
      <c r="AG40" s="673"/>
      <c r="AH40" s="673"/>
      <c r="AI40" s="673"/>
      <c r="AJ40" s="673"/>
      <c r="AK40" s="673"/>
      <c r="AL40" s="637" t="s">
        <v>130</v>
      </c>
      <c r="AM40" s="638"/>
      <c r="AN40" s="638"/>
      <c r="AO40" s="674"/>
      <c r="AQ40" s="667" t="s">
        <v>346</v>
      </c>
      <c r="AR40" s="668"/>
      <c r="AS40" s="668"/>
      <c r="AT40" s="668"/>
      <c r="AU40" s="668"/>
      <c r="AV40" s="668"/>
      <c r="AW40" s="668"/>
      <c r="AX40" s="668"/>
      <c r="AY40" s="669"/>
      <c r="AZ40" s="634" t="s">
        <v>229</v>
      </c>
      <c r="BA40" s="635"/>
      <c r="BB40" s="635"/>
      <c r="BC40" s="635"/>
      <c r="BD40" s="647"/>
      <c r="BE40" s="647"/>
      <c r="BF40" s="670"/>
      <c r="BG40" s="675" t="s">
        <v>347</v>
      </c>
      <c r="BH40" s="676"/>
      <c r="BI40" s="676"/>
      <c r="BJ40" s="676"/>
      <c r="BK40" s="676"/>
      <c r="BL40" s="217"/>
      <c r="BM40" s="632" t="s">
        <v>348</v>
      </c>
      <c r="BN40" s="632"/>
      <c r="BO40" s="632"/>
      <c r="BP40" s="632"/>
      <c r="BQ40" s="632"/>
      <c r="BR40" s="632"/>
      <c r="BS40" s="632"/>
      <c r="BT40" s="632"/>
      <c r="BU40" s="633"/>
      <c r="BV40" s="634">
        <v>92</v>
      </c>
      <c r="BW40" s="635"/>
      <c r="BX40" s="635"/>
      <c r="BY40" s="635"/>
      <c r="BZ40" s="635"/>
      <c r="CA40" s="635"/>
      <c r="CB40" s="671"/>
      <c r="CD40" s="631" t="s">
        <v>349</v>
      </c>
      <c r="CE40" s="632"/>
      <c r="CF40" s="632"/>
      <c r="CG40" s="632"/>
      <c r="CH40" s="632"/>
      <c r="CI40" s="632"/>
      <c r="CJ40" s="632"/>
      <c r="CK40" s="632"/>
      <c r="CL40" s="632"/>
      <c r="CM40" s="632"/>
      <c r="CN40" s="632"/>
      <c r="CO40" s="632"/>
      <c r="CP40" s="632"/>
      <c r="CQ40" s="633"/>
      <c r="CR40" s="634">
        <v>22627</v>
      </c>
      <c r="CS40" s="635"/>
      <c r="CT40" s="635"/>
      <c r="CU40" s="635"/>
      <c r="CV40" s="635"/>
      <c r="CW40" s="635"/>
      <c r="CX40" s="635"/>
      <c r="CY40" s="636"/>
      <c r="CZ40" s="637">
        <v>0.2</v>
      </c>
      <c r="DA40" s="649"/>
      <c r="DB40" s="649"/>
      <c r="DC40" s="650"/>
      <c r="DD40" s="640">
        <v>20492</v>
      </c>
      <c r="DE40" s="635"/>
      <c r="DF40" s="635"/>
      <c r="DG40" s="635"/>
      <c r="DH40" s="635"/>
      <c r="DI40" s="635"/>
      <c r="DJ40" s="635"/>
      <c r="DK40" s="636"/>
      <c r="DL40" s="640" t="s">
        <v>130</v>
      </c>
      <c r="DM40" s="635"/>
      <c r="DN40" s="635"/>
      <c r="DO40" s="635"/>
      <c r="DP40" s="635"/>
      <c r="DQ40" s="635"/>
      <c r="DR40" s="635"/>
      <c r="DS40" s="635"/>
      <c r="DT40" s="635"/>
      <c r="DU40" s="635"/>
      <c r="DV40" s="636"/>
      <c r="DW40" s="637" t="s">
        <v>130</v>
      </c>
      <c r="DX40" s="649"/>
      <c r="DY40" s="649"/>
      <c r="DZ40" s="649"/>
      <c r="EA40" s="649"/>
      <c r="EB40" s="649"/>
      <c r="EC40" s="661"/>
    </row>
    <row r="41" spans="2:133" ht="11.25" customHeight="1" x14ac:dyDescent="0.15">
      <c r="B41" s="615" t="s">
        <v>350</v>
      </c>
      <c r="C41" s="616"/>
      <c r="D41" s="616"/>
      <c r="E41" s="616"/>
      <c r="F41" s="616"/>
      <c r="G41" s="616"/>
      <c r="H41" s="616"/>
      <c r="I41" s="616"/>
      <c r="J41" s="616"/>
      <c r="K41" s="616"/>
      <c r="L41" s="616"/>
      <c r="M41" s="616"/>
      <c r="N41" s="616"/>
      <c r="O41" s="616"/>
      <c r="P41" s="616"/>
      <c r="Q41" s="617"/>
      <c r="R41" s="618">
        <v>12436753</v>
      </c>
      <c r="S41" s="659"/>
      <c r="T41" s="659"/>
      <c r="U41" s="659"/>
      <c r="V41" s="659"/>
      <c r="W41" s="659"/>
      <c r="X41" s="659"/>
      <c r="Y41" s="662"/>
      <c r="Z41" s="663">
        <v>100</v>
      </c>
      <c r="AA41" s="663"/>
      <c r="AB41" s="663"/>
      <c r="AC41" s="663"/>
      <c r="AD41" s="664">
        <v>6999279</v>
      </c>
      <c r="AE41" s="664"/>
      <c r="AF41" s="664"/>
      <c r="AG41" s="664"/>
      <c r="AH41" s="664"/>
      <c r="AI41" s="664"/>
      <c r="AJ41" s="664"/>
      <c r="AK41" s="664"/>
      <c r="AL41" s="621">
        <v>100</v>
      </c>
      <c r="AM41" s="665"/>
      <c r="AN41" s="665"/>
      <c r="AO41" s="666"/>
      <c r="AQ41" s="667" t="s">
        <v>351</v>
      </c>
      <c r="AR41" s="668"/>
      <c r="AS41" s="668"/>
      <c r="AT41" s="668"/>
      <c r="AU41" s="668"/>
      <c r="AV41" s="668"/>
      <c r="AW41" s="668"/>
      <c r="AX41" s="668"/>
      <c r="AY41" s="669"/>
      <c r="AZ41" s="634">
        <v>219690</v>
      </c>
      <c r="BA41" s="635"/>
      <c r="BB41" s="635"/>
      <c r="BC41" s="635"/>
      <c r="BD41" s="647"/>
      <c r="BE41" s="647"/>
      <c r="BF41" s="670"/>
      <c r="BG41" s="675"/>
      <c r="BH41" s="676"/>
      <c r="BI41" s="676"/>
      <c r="BJ41" s="676"/>
      <c r="BK41" s="676"/>
      <c r="BL41" s="217"/>
      <c r="BM41" s="632" t="s">
        <v>352</v>
      </c>
      <c r="BN41" s="632"/>
      <c r="BO41" s="632"/>
      <c r="BP41" s="632"/>
      <c r="BQ41" s="632"/>
      <c r="BR41" s="632"/>
      <c r="BS41" s="632"/>
      <c r="BT41" s="632"/>
      <c r="BU41" s="633"/>
      <c r="BV41" s="634" t="s">
        <v>229</v>
      </c>
      <c r="BW41" s="635"/>
      <c r="BX41" s="635"/>
      <c r="BY41" s="635"/>
      <c r="BZ41" s="635"/>
      <c r="CA41" s="635"/>
      <c r="CB41" s="671"/>
      <c r="CD41" s="631" t="s">
        <v>353</v>
      </c>
      <c r="CE41" s="632"/>
      <c r="CF41" s="632"/>
      <c r="CG41" s="632"/>
      <c r="CH41" s="632"/>
      <c r="CI41" s="632"/>
      <c r="CJ41" s="632"/>
      <c r="CK41" s="632"/>
      <c r="CL41" s="632"/>
      <c r="CM41" s="632"/>
      <c r="CN41" s="632"/>
      <c r="CO41" s="632"/>
      <c r="CP41" s="632"/>
      <c r="CQ41" s="633"/>
      <c r="CR41" s="634" t="s">
        <v>229</v>
      </c>
      <c r="CS41" s="647"/>
      <c r="CT41" s="647"/>
      <c r="CU41" s="647"/>
      <c r="CV41" s="647"/>
      <c r="CW41" s="647"/>
      <c r="CX41" s="647"/>
      <c r="CY41" s="648"/>
      <c r="CZ41" s="637" t="s">
        <v>130</v>
      </c>
      <c r="DA41" s="649"/>
      <c r="DB41" s="649"/>
      <c r="DC41" s="650"/>
      <c r="DD41" s="640" t="s">
        <v>229</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354</v>
      </c>
      <c r="AR42" s="680"/>
      <c r="AS42" s="680"/>
      <c r="AT42" s="680"/>
      <c r="AU42" s="680"/>
      <c r="AV42" s="680"/>
      <c r="AW42" s="680"/>
      <c r="AX42" s="680"/>
      <c r="AY42" s="681"/>
      <c r="AZ42" s="618">
        <v>637090</v>
      </c>
      <c r="BA42" s="659"/>
      <c r="BB42" s="659"/>
      <c r="BC42" s="659"/>
      <c r="BD42" s="619"/>
      <c r="BE42" s="619"/>
      <c r="BF42" s="682"/>
      <c r="BG42" s="677"/>
      <c r="BH42" s="678"/>
      <c r="BI42" s="678"/>
      <c r="BJ42" s="678"/>
      <c r="BK42" s="678"/>
      <c r="BL42" s="218"/>
      <c r="BM42" s="616" t="s">
        <v>355</v>
      </c>
      <c r="BN42" s="616"/>
      <c r="BO42" s="616"/>
      <c r="BP42" s="616"/>
      <c r="BQ42" s="616"/>
      <c r="BR42" s="616"/>
      <c r="BS42" s="616"/>
      <c r="BT42" s="616"/>
      <c r="BU42" s="617"/>
      <c r="BV42" s="618">
        <v>374</v>
      </c>
      <c r="BW42" s="659"/>
      <c r="BX42" s="659"/>
      <c r="BY42" s="659"/>
      <c r="BZ42" s="659"/>
      <c r="CA42" s="659"/>
      <c r="CB42" s="660"/>
      <c r="CD42" s="631" t="s">
        <v>356</v>
      </c>
      <c r="CE42" s="632"/>
      <c r="CF42" s="632"/>
      <c r="CG42" s="632"/>
      <c r="CH42" s="632"/>
      <c r="CI42" s="632"/>
      <c r="CJ42" s="632"/>
      <c r="CK42" s="632"/>
      <c r="CL42" s="632"/>
      <c r="CM42" s="632"/>
      <c r="CN42" s="632"/>
      <c r="CO42" s="632"/>
      <c r="CP42" s="632"/>
      <c r="CQ42" s="633"/>
      <c r="CR42" s="634">
        <v>1269403</v>
      </c>
      <c r="CS42" s="647"/>
      <c r="CT42" s="647"/>
      <c r="CU42" s="647"/>
      <c r="CV42" s="647"/>
      <c r="CW42" s="647"/>
      <c r="CX42" s="647"/>
      <c r="CY42" s="648"/>
      <c r="CZ42" s="637">
        <v>10.8</v>
      </c>
      <c r="DA42" s="649"/>
      <c r="DB42" s="649"/>
      <c r="DC42" s="650"/>
      <c r="DD42" s="640">
        <v>163707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357</v>
      </c>
      <c r="CD43" s="631" t="s">
        <v>358</v>
      </c>
      <c r="CE43" s="632"/>
      <c r="CF43" s="632"/>
      <c r="CG43" s="632"/>
      <c r="CH43" s="632"/>
      <c r="CI43" s="632"/>
      <c r="CJ43" s="632"/>
      <c r="CK43" s="632"/>
      <c r="CL43" s="632"/>
      <c r="CM43" s="632"/>
      <c r="CN43" s="632"/>
      <c r="CO43" s="632"/>
      <c r="CP43" s="632"/>
      <c r="CQ43" s="633"/>
      <c r="CR43" s="634">
        <v>2542</v>
      </c>
      <c r="CS43" s="647"/>
      <c r="CT43" s="647"/>
      <c r="CU43" s="647"/>
      <c r="CV43" s="647"/>
      <c r="CW43" s="647"/>
      <c r="CX43" s="647"/>
      <c r="CY43" s="648"/>
      <c r="CZ43" s="637">
        <v>0</v>
      </c>
      <c r="DA43" s="649"/>
      <c r="DB43" s="649"/>
      <c r="DC43" s="650"/>
      <c r="DD43" s="640">
        <v>2542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359</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306</v>
      </c>
      <c r="CE44" s="654"/>
      <c r="CF44" s="631" t="s">
        <v>360</v>
      </c>
      <c r="CG44" s="632"/>
      <c r="CH44" s="632"/>
      <c r="CI44" s="632"/>
      <c r="CJ44" s="632"/>
      <c r="CK44" s="632"/>
      <c r="CL44" s="632"/>
      <c r="CM44" s="632"/>
      <c r="CN44" s="632"/>
      <c r="CO44" s="632"/>
      <c r="CP44" s="632"/>
      <c r="CQ44" s="633"/>
      <c r="CR44" s="634">
        <v>1234544</v>
      </c>
      <c r="CS44" s="635"/>
      <c r="CT44" s="635"/>
      <c r="CU44" s="635"/>
      <c r="CV44" s="635"/>
      <c r="CW44" s="635"/>
      <c r="CX44" s="635"/>
      <c r="CY44" s="636"/>
      <c r="CZ44" s="637">
        <v>10.5</v>
      </c>
      <c r="DA44" s="638"/>
      <c r="DB44" s="638"/>
      <c r="DC44" s="639"/>
      <c r="DD44" s="640">
        <v>162616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361</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362</v>
      </c>
      <c r="CG45" s="632"/>
      <c r="CH45" s="632"/>
      <c r="CI45" s="632"/>
      <c r="CJ45" s="632"/>
      <c r="CK45" s="632"/>
      <c r="CL45" s="632"/>
      <c r="CM45" s="632"/>
      <c r="CN45" s="632"/>
      <c r="CO45" s="632"/>
      <c r="CP45" s="632"/>
      <c r="CQ45" s="633"/>
      <c r="CR45" s="634">
        <v>339285</v>
      </c>
      <c r="CS45" s="647"/>
      <c r="CT45" s="647"/>
      <c r="CU45" s="647"/>
      <c r="CV45" s="647"/>
      <c r="CW45" s="647"/>
      <c r="CX45" s="647"/>
      <c r="CY45" s="648"/>
      <c r="CZ45" s="637">
        <v>2.9</v>
      </c>
      <c r="DA45" s="649"/>
      <c r="DB45" s="649"/>
      <c r="DC45" s="650"/>
      <c r="DD45" s="640">
        <v>19689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363</v>
      </c>
      <c r="CG46" s="632"/>
      <c r="CH46" s="632"/>
      <c r="CI46" s="632"/>
      <c r="CJ46" s="632"/>
      <c r="CK46" s="632"/>
      <c r="CL46" s="632"/>
      <c r="CM46" s="632"/>
      <c r="CN46" s="632"/>
      <c r="CO46" s="632"/>
      <c r="CP46" s="632"/>
      <c r="CQ46" s="633"/>
      <c r="CR46" s="634">
        <v>848757</v>
      </c>
      <c r="CS46" s="635"/>
      <c r="CT46" s="635"/>
      <c r="CU46" s="635"/>
      <c r="CV46" s="635"/>
      <c r="CW46" s="635"/>
      <c r="CX46" s="635"/>
      <c r="CY46" s="636"/>
      <c r="CZ46" s="637">
        <v>7.2</v>
      </c>
      <c r="DA46" s="638"/>
      <c r="DB46" s="638"/>
      <c r="DC46" s="639"/>
      <c r="DD46" s="640">
        <v>140868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364</v>
      </c>
      <c r="CG47" s="632"/>
      <c r="CH47" s="632"/>
      <c r="CI47" s="632"/>
      <c r="CJ47" s="632"/>
      <c r="CK47" s="632"/>
      <c r="CL47" s="632"/>
      <c r="CM47" s="632"/>
      <c r="CN47" s="632"/>
      <c r="CO47" s="632"/>
      <c r="CP47" s="632"/>
      <c r="CQ47" s="633"/>
      <c r="CR47" s="634">
        <v>34859</v>
      </c>
      <c r="CS47" s="647"/>
      <c r="CT47" s="647"/>
      <c r="CU47" s="647"/>
      <c r="CV47" s="647"/>
      <c r="CW47" s="647"/>
      <c r="CX47" s="647"/>
      <c r="CY47" s="648"/>
      <c r="CZ47" s="637">
        <v>0.3</v>
      </c>
      <c r="DA47" s="649"/>
      <c r="DB47" s="649"/>
      <c r="DC47" s="650"/>
      <c r="DD47" s="640">
        <v>1091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365</v>
      </c>
      <c r="CG48" s="632"/>
      <c r="CH48" s="632"/>
      <c r="CI48" s="632"/>
      <c r="CJ48" s="632"/>
      <c r="CK48" s="632"/>
      <c r="CL48" s="632"/>
      <c r="CM48" s="632"/>
      <c r="CN48" s="632"/>
      <c r="CO48" s="632"/>
      <c r="CP48" s="632"/>
      <c r="CQ48" s="633"/>
      <c r="CR48" s="634" t="s">
        <v>229</v>
      </c>
      <c r="CS48" s="635"/>
      <c r="CT48" s="635"/>
      <c r="CU48" s="635"/>
      <c r="CV48" s="635"/>
      <c r="CW48" s="635"/>
      <c r="CX48" s="635"/>
      <c r="CY48" s="636"/>
      <c r="CZ48" s="637" t="s">
        <v>130</v>
      </c>
      <c r="DA48" s="638"/>
      <c r="DB48" s="638"/>
      <c r="DC48" s="639"/>
      <c r="DD48" s="640" t="s">
        <v>229</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366</v>
      </c>
      <c r="CE49" s="616"/>
      <c r="CF49" s="616"/>
      <c r="CG49" s="616"/>
      <c r="CH49" s="616"/>
      <c r="CI49" s="616"/>
      <c r="CJ49" s="616"/>
      <c r="CK49" s="616"/>
      <c r="CL49" s="616"/>
      <c r="CM49" s="616"/>
      <c r="CN49" s="616"/>
      <c r="CO49" s="616"/>
      <c r="CP49" s="616"/>
      <c r="CQ49" s="617"/>
      <c r="CR49" s="618">
        <v>11727637</v>
      </c>
      <c r="CS49" s="619"/>
      <c r="CT49" s="619"/>
      <c r="CU49" s="619"/>
      <c r="CV49" s="619"/>
      <c r="CW49" s="619"/>
      <c r="CX49" s="619"/>
      <c r="CY49" s="620"/>
      <c r="CZ49" s="621">
        <v>100</v>
      </c>
      <c r="DA49" s="622"/>
      <c r="DB49" s="622"/>
      <c r="DC49" s="623"/>
      <c r="DD49" s="624">
        <v>7631800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qFG/uGxDnS6mw/zCMkBobh+0ObLScBAq93+rJlVwMfu7vcxONFB4rEJatP6Np785pfrRGMx1n5pxLB32LmJ3og==" saltValue="WT+ellUST5sYqyVy53fq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8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367</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368</v>
      </c>
      <c r="DK2" s="1105"/>
      <c r="DL2" s="1105"/>
      <c r="DM2" s="1105"/>
      <c r="DN2" s="1105"/>
      <c r="DO2" s="1106"/>
      <c r="DP2" s="222"/>
      <c r="DQ2" s="1104" t="s">
        <v>369</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370</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371</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372</v>
      </c>
      <c r="B5" s="1009"/>
      <c r="C5" s="1009"/>
      <c r="D5" s="1009"/>
      <c r="E5" s="1009"/>
      <c r="F5" s="1009"/>
      <c r="G5" s="1009"/>
      <c r="H5" s="1009"/>
      <c r="I5" s="1009"/>
      <c r="J5" s="1009"/>
      <c r="K5" s="1009"/>
      <c r="L5" s="1009"/>
      <c r="M5" s="1009"/>
      <c r="N5" s="1009"/>
      <c r="O5" s="1009"/>
      <c r="P5" s="1010"/>
      <c r="Q5" s="1014" t="s">
        <v>373</v>
      </c>
      <c r="R5" s="1015"/>
      <c r="S5" s="1015"/>
      <c r="T5" s="1015"/>
      <c r="U5" s="1016"/>
      <c r="V5" s="1014" t="s">
        <v>374</v>
      </c>
      <c r="W5" s="1015"/>
      <c r="X5" s="1015"/>
      <c r="Y5" s="1015"/>
      <c r="Z5" s="1016"/>
      <c r="AA5" s="1014" t="s">
        <v>375</v>
      </c>
      <c r="AB5" s="1015"/>
      <c r="AC5" s="1015"/>
      <c r="AD5" s="1015"/>
      <c r="AE5" s="1015"/>
      <c r="AF5" s="1107" t="s">
        <v>376</v>
      </c>
      <c r="AG5" s="1015"/>
      <c r="AH5" s="1015"/>
      <c r="AI5" s="1015"/>
      <c r="AJ5" s="1028"/>
      <c r="AK5" s="1015" t="s">
        <v>377</v>
      </c>
      <c r="AL5" s="1015"/>
      <c r="AM5" s="1015"/>
      <c r="AN5" s="1015"/>
      <c r="AO5" s="1016"/>
      <c r="AP5" s="1014" t="s">
        <v>378</v>
      </c>
      <c r="AQ5" s="1015"/>
      <c r="AR5" s="1015"/>
      <c r="AS5" s="1015"/>
      <c r="AT5" s="1016"/>
      <c r="AU5" s="1014" t="s">
        <v>379</v>
      </c>
      <c r="AV5" s="1015"/>
      <c r="AW5" s="1015"/>
      <c r="AX5" s="1015"/>
      <c r="AY5" s="1028"/>
      <c r="AZ5" s="226"/>
      <c r="BA5" s="226"/>
      <c r="BB5" s="226"/>
      <c r="BC5" s="226"/>
      <c r="BD5" s="226"/>
      <c r="BE5" s="227"/>
      <c r="BF5" s="227"/>
      <c r="BG5" s="227"/>
      <c r="BH5" s="227"/>
      <c r="BI5" s="227"/>
      <c r="BJ5" s="227"/>
      <c r="BK5" s="227"/>
      <c r="BL5" s="227"/>
      <c r="BM5" s="227"/>
      <c r="BN5" s="227"/>
      <c r="BO5" s="227"/>
      <c r="BP5" s="227"/>
      <c r="BQ5" s="1008" t="s">
        <v>380</v>
      </c>
      <c r="BR5" s="1009"/>
      <c r="BS5" s="1009"/>
      <c r="BT5" s="1009"/>
      <c r="BU5" s="1009"/>
      <c r="BV5" s="1009"/>
      <c r="BW5" s="1009"/>
      <c r="BX5" s="1009"/>
      <c r="BY5" s="1009"/>
      <c r="BZ5" s="1009"/>
      <c r="CA5" s="1009"/>
      <c r="CB5" s="1009"/>
      <c r="CC5" s="1009"/>
      <c r="CD5" s="1009"/>
      <c r="CE5" s="1009"/>
      <c r="CF5" s="1009"/>
      <c r="CG5" s="1010"/>
      <c r="CH5" s="1014" t="s">
        <v>381</v>
      </c>
      <c r="CI5" s="1015"/>
      <c r="CJ5" s="1015"/>
      <c r="CK5" s="1015"/>
      <c r="CL5" s="1016"/>
      <c r="CM5" s="1014" t="s">
        <v>382</v>
      </c>
      <c r="CN5" s="1015"/>
      <c r="CO5" s="1015"/>
      <c r="CP5" s="1015"/>
      <c r="CQ5" s="1016"/>
      <c r="CR5" s="1014" t="s">
        <v>383</v>
      </c>
      <c r="CS5" s="1015"/>
      <c r="CT5" s="1015"/>
      <c r="CU5" s="1015"/>
      <c r="CV5" s="1016"/>
      <c r="CW5" s="1014" t="s">
        <v>384</v>
      </c>
      <c r="CX5" s="1015"/>
      <c r="CY5" s="1015"/>
      <c r="CZ5" s="1015"/>
      <c r="DA5" s="1016"/>
      <c r="DB5" s="1014" t="s">
        <v>385</v>
      </c>
      <c r="DC5" s="1015"/>
      <c r="DD5" s="1015"/>
      <c r="DE5" s="1015"/>
      <c r="DF5" s="1016"/>
      <c r="DG5" s="1097" t="s">
        <v>386</v>
      </c>
      <c r="DH5" s="1098"/>
      <c r="DI5" s="1098"/>
      <c r="DJ5" s="1098"/>
      <c r="DK5" s="1099"/>
      <c r="DL5" s="1097" t="s">
        <v>387</v>
      </c>
      <c r="DM5" s="1098"/>
      <c r="DN5" s="1098"/>
      <c r="DO5" s="1098"/>
      <c r="DP5" s="1099"/>
      <c r="DQ5" s="1014" t="s">
        <v>388</v>
      </c>
      <c r="DR5" s="1015"/>
      <c r="DS5" s="1015"/>
      <c r="DT5" s="1015"/>
      <c r="DU5" s="1016"/>
      <c r="DV5" s="1014" t="s">
        <v>379</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389</v>
      </c>
      <c r="C7" s="1061"/>
      <c r="D7" s="1061"/>
      <c r="E7" s="1061"/>
      <c r="F7" s="1061"/>
      <c r="G7" s="1061"/>
      <c r="H7" s="1061"/>
      <c r="I7" s="1061"/>
      <c r="J7" s="1061"/>
      <c r="K7" s="1061"/>
      <c r="L7" s="1061"/>
      <c r="M7" s="1061"/>
      <c r="N7" s="1061"/>
      <c r="O7" s="1061"/>
      <c r="P7" s="1062"/>
      <c r="Q7" s="1115">
        <v>12423</v>
      </c>
      <c r="R7" s="1116"/>
      <c r="S7" s="1116"/>
      <c r="T7" s="1116"/>
      <c r="U7" s="1116"/>
      <c r="V7" s="1116">
        <v>11714</v>
      </c>
      <c r="W7" s="1116"/>
      <c r="X7" s="1116"/>
      <c r="Y7" s="1116"/>
      <c r="Z7" s="1116"/>
      <c r="AA7" s="1116">
        <v>709</v>
      </c>
      <c r="AB7" s="1116"/>
      <c r="AC7" s="1116"/>
      <c r="AD7" s="1116"/>
      <c r="AE7" s="1117"/>
      <c r="AF7" s="1118">
        <v>500</v>
      </c>
      <c r="AG7" s="1119"/>
      <c r="AH7" s="1119"/>
      <c r="AI7" s="1119"/>
      <c r="AJ7" s="1120"/>
      <c r="AK7" s="1121">
        <v>476</v>
      </c>
      <c r="AL7" s="1122"/>
      <c r="AM7" s="1122"/>
      <c r="AN7" s="1122"/>
      <c r="AO7" s="1122"/>
      <c r="AP7" s="1122">
        <v>8338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601</v>
      </c>
      <c r="BT7" s="1113"/>
      <c r="BU7" s="1113"/>
      <c r="BV7" s="1113"/>
      <c r="BW7" s="1113"/>
      <c r="BX7" s="1113"/>
      <c r="BY7" s="1113"/>
      <c r="BZ7" s="1113"/>
      <c r="CA7" s="1113"/>
      <c r="CB7" s="1113"/>
      <c r="CC7" s="1113"/>
      <c r="CD7" s="1113"/>
      <c r="CE7" s="1113"/>
      <c r="CF7" s="1113"/>
      <c r="CG7" s="1125"/>
      <c r="CH7" s="1109">
        <v>0</v>
      </c>
      <c r="CI7" s="1110"/>
      <c r="CJ7" s="1110"/>
      <c r="CK7" s="1110"/>
      <c r="CL7" s="1111"/>
      <c r="CM7" s="1109">
        <v>9</v>
      </c>
      <c r="CN7" s="1110"/>
      <c r="CO7" s="1110"/>
      <c r="CP7" s="1110"/>
      <c r="CQ7" s="1111"/>
      <c r="CR7" s="1109">
        <v>3</v>
      </c>
      <c r="CS7" s="1110"/>
      <c r="CT7" s="1110"/>
      <c r="CU7" s="1110"/>
      <c r="CV7" s="1111"/>
      <c r="CW7" s="1109">
        <v>18</v>
      </c>
      <c r="CX7" s="1110"/>
      <c r="CY7" s="1110"/>
      <c r="CZ7" s="1110"/>
      <c r="DA7" s="1111"/>
      <c r="DB7" s="1109" t="s">
        <v>600</v>
      </c>
      <c r="DC7" s="1110"/>
      <c r="DD7" s="1110"/>
      <c r="DE7" s="1110"/>
      <c r="DF7" s="1111"/>
      <c r="DG7" s="1109" t="s">
        <v>535</v>
      </c>
      <c r="DH7" s="1110"/>
      <c r="DI7" s="1110"/>
      <c r="DJ7" s="1110"/>
      <c r="DK7" s="1111"/>
      <c r="DL7" s="1109" t="s">
        <v>535</v>
      </c>
      <c r="DM7" s="1110"/>
      <c r="DN7" s="1110"/>
      <c r="DO7" s="1110"/>
      <c r="DP7" s="1111"/>
      <c r="DQ7" s="1109" t="s">
        <v>535</v>
      </c>
      <c r="DR7" s="1110"/>
      <c r="DS7" s="1110"/>
      <c r="DT7" s="1110"/>
      <c r="DU7" s="1111"/>
      <c r="DV7" s="1112"/>
      <c r="DW7" s="1113"/>
      <c r="DX7" s="1113"/>
      <c r="DY7" s="1113"/>
      <c r="DZ7" s="1114"/>
      <c r="EA7" s="228"/>
    </row>
    <row r="8" spans="1:131" s="229" customFormat="1" ht="26.25" customHeight="1" x14ac:dyDescent="0.15">
      <c r="A8" s="232">
        <v>2</v>
      </c>
      <c r="B8" s="1043" t="s">
        <v>390</v>
      </c>
      <c r="C8" s="1044"/>
      <c r="D8" s="1044"/>
      <c r="E8" s="1044"/>
      <c r="F8" s="1044"/>
      <c r="G8" s="1044"/>
      <c r="H8" s="1044"/>
      <c r="I8" s="1044"/>
      <c r="J8" s="1044"/>
      <c r="K8" s="1044"/>
      <c r="L8" s="1044"/>
      <c r="M8" s="1044"/>
      <c r="N8" s="1044"/>
      <c r="O8" s="1044"/>
      <c r="P8" s="1045"/>
      <c r="Q8" s="1051">
        <v>0</v>
      </c>
      <c r="R8" s="1052"/>
      <c r="S8" s="1052"/>
      <c r="T8" s="1052"/>
      <c r="U8" s="1052"/>
      <c r="V8" s="1052">
        <v>0</v>
      </c>
      <c r="W8" s="1052"/>
      <c r="X8" s="1052"/>
      <c r="Y8" s="1052"/>
      <c r="Z8" s="1052"/>
      <c r="AA8" s="1052" t="s">
        <v>600</v>
      </c>
      <c r="AB8" s="1052"/>
      <c r="AC8" s="1052"/>
      <c r="AD8" s="1052"/>
      <c r="AE8" s="1053"/>
      <c r="AF8" s="1048" t="s">
        <v>391</v>
      </c>
      <c r="AG8" s="1049"/>
      <c r="AH8" s="1049"/>
      <c r="AI8" s="1049"/>
      <c r="AJ8" s="1050"/>
      <c r="AK8" s="1093" t="s">
        <v>600</v>
      </c>
      <c r="AL8" s="1094"/>
      <c r="AM8" s="1094"/>
      <c r="AN8" s="1094"/>
      <c r="AO8" s="1094"/>
      <c r="AP8" s="1094" t="s">
        <v>600</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602</v>
      </c>
      <c r="BT8" s="1006"/>
      <c r="BU8" s="1006"/>
      <c r="BV8" s="1006"/>
      <c r="BW8" s="1006"/>
      <c r="BX8" s="1006"/>
      <c r="BY8" s="1006"/>
      <c r="BZ8" s="1006"/>
      <c r="CA8" s="1006"/>
      <c r="CB8" s="1006"/>
      <c r="CC8" s="1006"/>
      <c r="CD8" s="1006"/>
      <c r="CE8" s="1006"/>
      <c r="CF8" s="1006"/>
      <c r="CG8" s="1027"/>
      <c r="CH8" s="1002">
        <v>8</v>
      </c>
      <c r="CI8" s="1003"/>
      <c r="CJ8" s="1003"/>
      <c r="CK8" s="1003"/>
      <c r="CL8" s="1004"/>
      <c r="CM8" s="1002">
        <v>70</v>
      </c>
      <c r="CN8" s="1003"/>
      <c r="CO8" s="1003"/>
      <c r="CP8" s="1003"/>
      <c r="CQ8" s="1004"/>
      <c r="CR8" s="1002">
        <v>11</v>
      </c>
      <c r="CS8" s="1003"/>
      <c r="CT8" s="1003"/>
      <c r="CU8" s="1003"/>
      <c r="CV8" s="1004"/>
      <c r="CW8" s="1002">
        <v>8</v>
      </c>
      <c r="CX8" s="1003"/>
      <c r="CY8" s="1003"/>
      <c r="CZ8" s="1003"/>
      <c r="DA8" s="1004"/>
      <c r="DB8" s="1002" t="s">
        <v>535</v>
      </c>
      <c r="DC8" s="1003"/>
      <c r="DD8" s="1003"/>
      <c r="DE8" s="1003"/>
      <c r="DF8" s="1004"/>
      <c r="DG8" s="1002" t="s">
        <v>535</v>
      </c>
      <c r="DH8" s="1003"/>
      <c r="DI8" s="1003"/>
      <c r="DJ8" s="1003"/>
      <c r="DK8" s="1004"/>
      <c r="DL8" s="1002" t="s">
        <v>535</v>
      </c>
      <c r="DM8" s="1003"/>
      <c r="DN8" s="1003"/>
      <c r="DO8" s="1003"/>
      <c r="DP8" s="1004"/>
      <c r="DQ8" s="1002" t="s">
        <v>535</v>
      </c>
      <c r="DR8" s="1003"/>
      <c r="DS8" s="1003"/>
      <c r="DT8" s="1003"/>
      <c r="DU8" s="1004"/>
      <c r="DV8" s="1005"/>
      <c r="DW8" s="1006"/>
      <c r="DX8" s="1006"/>
      <c r="DY8" s="1006"/>
      <c r="DZ8" s="1007"/>
      <c r="EA8" s="228"/>
    </row>
    <row r="9" spans="1:131" s="229" customFormat="1" ht="26.25" customHeight="1" x14ac:dyDescent="0.15">
      <c r="A9" s="232">
        <v>3</v>
      </c>
      <c r="B9" s="1043" t="s">
        <v>392</v>
      </c>
      <c r="C9" s="1044"/>
      <c r="D9" s="1044"/>
      <c r="E9" s="1044"/>
      <c r="F9" s="1044"/>
      <c r="G9" s="1044"/>
      <c r="H9" s="1044"/>
      <c r="I9" s="1044"/>
      <c r="J9" s="1044"/>
      <c r="K9" s="1044"/>
      <c r="L9" s="1044"/>
      <c r="M9" s="1044"/>
      <c r="N9" s="1044"/>
      <c r="O9" s="1044"/>
      <c r="P9" s="1045"/>
      <c r="Q9" s="1051">
        <v>22</v>
      </c>
      <c r="R9" s="1052"/>
      <c r="S9" s="1052"/>
      <c r="T9" s="1052"/>
      <c r="U9" s="1052"/>
      <c r="V9" s="1052">
        <v>22</v>
      </c>
      <c r="W9" s="1052"/>
      <c r="X9" s="1052"/>
      <c r="Y9" s="1052"/>
      <c r="Z9" s="1052"/>
      <c r="AA9" s="1052" t="s">
        <v>600</v>
      </c>
      <c r="AB9" s="1052"/>
      <c r="AC9" s="1052"/>
      <c r="AD9" s="1052"/>
      <c r="AE9" s="1053"/>
      <c r="AF9" s="1048" t="s">
        <v>130</v>
      </c>
      <c r="AG9" s="1049"/>
      <c r="AH9" s="1049"/>
      <c r="AI9" s="1049"/>
      <c r="AJ9" s="1050"/>
      <c r="AK9" s="1093">
        <v>13</v>
      </c>
      <c r="AL9" s="1094"/>
      <c r="AM9" s="1094"/>
      <c r="AN9" s="1094"/>
      <c r="AO9" s="1094"/>
      <c r="AP9" s="1094" t="s">
        <v>600</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393</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394</v>
      </c>
      <c r="B23" s="950" t="s">
        <v>395</v>
      </c>
      <c r="C23" s="951"/>
      <c r="D23" s="951"/>
      <c r="E23" s="951"/>
      <c r="F23" s="951"/>
      <c r="G23" s="951"/>
      <c r="H23" s="951"/>
      <c r="I23" s="951"/>
      <c r="J23" s="951"/>
      <c r="K23" s="951"/>
      <c r="L23" s="951"/>
      <c r="M23" s="951"/>
      <c r="N23" s="951"/>
      <c r="O23" s="951"/>
      <c r="P23" s="961"/>
      <c r="Q23" s="1080"/>
      <c r="R23" s="1074"/>
      <c r="S23" s="1074"/>
      <c r="T23" s="1074"/>
      <c r="U23" s="1074"/>
      <c r="V23" s="1074"/>
      <c r="W23" s="1074"/>
      <c r="X23" s="1074"/>
      <c r="Y23" s="1074"/>
      <c r="Z23" s="1074"/>
      <c r="AA23" s="1074"/>
      <c r="AB23" s="1074"/>
      <c r="AC23" s="1074"/>
      <c r="AD23" s="1074"/>
      <c r="AE23" s="1081"/>
      <c r="AF23" s="1082">
        <v>500</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391</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396</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397</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372</v>
      </c>
      <c r="B26" s="1009"/>
      <c r="C26" s="1009"/>
      <c r="D26" s="1009"/>
      <c r="E26" s="1009"/>
      <c r="F26" s="1009"/>
      <c r="G26" s="1009"/>
      <c r="H26" s="1009"/>
      <c r="I26" s="1009"/>
      <c r="J26" s="1009"/>
      <c r="K26" s="1009"/>
      <c r="L26" s="1009"/>
      <c r="M26" s="1009"/>
      <c r="N26" s="1009"/>
      <c r="O26" s="1009"/>
      <c r="P26" s="1010"/>
      <c r="Q26" s="1014" t="s">
        <v>398</v>
      </c>
      <c r="R26" s="1015"/>
      <c r="S26" s="1015"/>
      <c r="T26" s="1015"/>
      <c r="U26" s="1016"/>
      <c r="V26" s="1014" t="s">
        <v>399</v>
      </c>
      <c r="W26" s="1015"/>
      <c r="X26" s="1015"/>
      <c r="Y26" s="1015"/>
      <c r="Z26" s="1016"/>
      <c r="AA26" s="1014" t="s">
        <v>400</v>
      </c>
      <c r="AB26" s="1015"/>
      <c r="AC26" s="1015"/>
      <c r="AD26" s="1015"/>
      <c r="AE26" s="1015"/>
      <c r="AF26" s="1068" t="s">
        <v>401</v>
      </c>
      <c r="AG26" s="1021"/>
      <c r="AH26" s="1021"/>
      <c r="AI26" s="1021"/>
      <c r="AJ26" s="1069"/>
      <c r="AK26" s="1015" t="s">
        <v>402</v>
      </c>
      <c r="AL26" s="1015"/>
      <c r="AM26" s="1015"/>
      <c r="AN26" s="1015"/>
      <c r="AO26" s="1016"/>
      <c r="AP26" s="1014" t="s">
        <v>403</v>
      </c>
      <c r="AQ26" s="1015"/>
      <c r="AR26" s="1015"/>
      <c r="AS26" s="1015"/>
      <c r="AT26" s="1016"/>
      <c r="AU26" s="1014" t="s">
        <v>404</v>
      </c>
      <c r="AV26" s="1015"/>
      <c r="AW26" s="1015"/>
      <c r="AX26" s="1015"/>
      <c r="AY26" s="1016"/>
      <c r="AZ26" s="1014" t="s">
        <v>405</v>
      </c>
      <c r="BA26" s="1015"/>
      <c r="BB26" s="1015"/>
      <c r="BC26" s="1015"/>
      <c r="BD26" s="1016"/>
      <c r="BE26" s="1014" t="s">
        <v>379</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406</v>
      </c>
      <c r="C28" s="1061"/>
      <c r="D28" s="1061"/>
      <c r="E28" s="1061"/>
      <c r="F28" s="1061"/>
      <c r="G28" s="1061"/>
      <c r="H28" s="1061"/>
      <c r="I28" s="1061"/>
      <c r="J28" s="1061"/>
      <c r="K28" s="1061"/>
      <c r="L28" s="1061"/>
      <c r="M28" s="1061"/>
      <c r="N28" s="1061"/>
      <c r="O28" s="1061"/>
      <c r="P28" s="1062"/>
      <c r="Q28" s="1063">
        <v>1997</v>
      </c>
      <c r="R28" s="1064"/>
      <c r="S28" s="1064"/>
      <c r="T28" s="1064"/>
      <c r="U28" s="1064"/>
      <c r="V28" s="1064">
        <v>1996</v>
      </c>
      <c r="W28" s="1064"/>
      <c r="X28" s="1064"/>
      <c r="Y28" s="1064"/>
      <c r="Z28" s="1064"/>
      <c r="AA28" s="1064">
        <v>1</v>
      </c>
      <c r="AB28" s="1064"/>
      <c r="AC28" s="1064"/>
      <c r="AD28" s="1064"/>
      <c r="AE28" s="1065"/>
      <c r="AF28" s="1066">
        <v>1</v>
      </c>
      <c r="AG28" s="1064"/>
      <c r="AH28" s="1064"/>
      <c r="AI28" s="1064"/>
      <c r="AJ28" s="1067"/>
      <c r="AK28" s="1055">
        <v>213</v>
      </c>
      <c r="AL28" s="1056"/>
      <c r="AM28" s="1056"/>
      <c r="AN28" s="1056"/>
      <c r="AO28" s="1056"/>
      <c r="AP28" s="1056" t="s">
        <v>600</v>
      </c>
      <c r="AQ28" s="1056"/>
      <c r="AR28" s="1056"/>
      <c r="AS28" s="1056"/>
      <c r="AT28" s="1056"/>
      <c r="AU28" s="1056" t="s">
        <v>600</v>
      </c>
      <c r="AV28" s="1056"/>
      <c r="AW28" s="1056"/>
      <c r="AX28" s="1056"/>
      <c r="AY28" s="1056"/>
      <c r="AZ28" s="1057" t="s">
        <v>600</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407</v>
      </c>
      <c r="C29" s="1044"/>
      <c r="D29" s="1044"/>
      <c r="E29" s="1044"/>
      <c r="F29" s="1044"/>
      <c r="G29" s="1044"/>
      <c r="H29" s="1044"/>
      <c r="I29" s="1044"/>
      <c r="J29" s="1044"/>
      <c r="K29" s="1044"/>
      <c r="L29" s="1044"/>
      <c r="M29" s="1044"/>
      <c r="N29" s="1044"/>
      <c r="O29" s="1044"/>
      <c r="P29" s="1045"/>
      <c r="Q29" s="1051">
        <v>311</v>
      </c>
      <c r="R29" s="1052"/>
      <c r="S29" s="1052"/>
      <c r="T29" s="1052"/>
      <c r="U29" s="1052"/>
      <c r="V29" s="1052">
        <v>311</v>
      </c>
      <c r="W29" s="1052"/>
      <c r="X29" s="1052"/>
      <c r="Y29" s="1052"/>
      <c r="Z29" s="1052"/>
      <c r="AA29" s="1052" t="s">
        <v>600</v>
      </c>
      <c r="AB29" s="1052"/>
      <c r="AC29" s="1052"/>
      <c r="AD29" s="1052"/>
      <c r="AE29" s="1053"/>
      <c r="AF29" s="1048" t="s">
        <v>408</v>
      </c>
      <c r="AG29" s="1049"/>
      <c r="AH29" s="1049"/>
      <c r="AI29" s="1049"/>
      <c r="AJ29" s="1050"/>
      <c r="AK29" s="993">
        <v>51</v>
      </c>
      <c r="AL29" s="984"/>
      <c r="AM29" s="984"/>
      <c r="AN29" s="984"/>
      <c r="AO29" s="984"/>
      <c r="AP29" s="984">
        <v>187</v>
      </c>
      <c r="AQ29" s="984"/>
      <c r="AR29" s="984"/>
      <c r="AS29" s="984"/>
      <c r="AT29" s="984"/>
      <c r="AU29" s="984" t="s">
        <v>600</v>
      </c>
      <c r="AV29" s="984"/>
      <c r="AW29" s="984"/>
      <c r="AX29" s="984"/>
      <c r="AY29" s="984"/>
      <c r="AZ29" s="1054" t="s">
        <v>535</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409</v>
      </c>
      <c r="C30" s="1044"/>
      <c r="D30" s="1044"/>
      <c r="E30" s="1044"/>
      <c r="F30" s="1044"/>
      <c r="G30" s="1044"/>
      <c r="H30" s="1044"/>
      <c r="I30" s="1044"/>
      <c r="J30" s="1044"/>
      <c r="K30" s="1044"/>
      <c r="L30" s="1044"/>
      <c r="M30" s="1044"/>
      <c r="N30" s="1044"/>
      <c r="O30" s="1044"/>
      <c r="P30" s="1045"/>
      <c r="Q30" s="1051">
        <v>473</v>
      </c>
      <c r="R30" s="1052"/>
      <c r="S30" s="1052"/>
      <c r="T30" s="1052"/>
      <c r="U30" s="1052"/>
      <c r="V30" s="1052">
        <v>473</v>
      </c>
      <c r="W30" s="1052"/>
      <c r="X30" s="1052"/>
      <c r="Y30" s="1052"/>
      <c r="Z30" s="1052"/>
      <c r="AA30" s="1052">
        <v>1</v>
      </c>
      <c r="AB30" s="1052"/>
      <c r="AC30" s="1052"/>
      <c r="AD30" s="1052"/>
      <c r="AE30" s="1053"/>
      <c r="AF30" s="1048">
        <v>1</v>
      </c>
      <c r="AG30" s="1049"/>
      <c r="AH30" s="1049"/>
      <c r="AI30" s="1049"/>
      <c r="AJ30" s="1050"/>
      <c r="AK30" s="993">
        <v>77</v>
      </c>
      <c r="AL30" s="984"/>
      <c r="AM30" s="984"/>
      <c r="AN30" s="984"/>
      <c r="AO30" s="984"/>
      <c r="AP30" s="984" t="s">
        <v>600</v>
      </c>
      <c r="AQ30" s="984"/>
      <c r="AR30" s="984"/>
      <c r="AS30" s="984"/>
      <c r="AT30" s="984"/>
      <c r="AU30" s="984" t="s">
        <v>600</v>
      </c>
      <c r="AV30" s="984"/>
      <c r="AW30" s="984"/>
      <c r="AX30" s="984"/>
      <c r="AY30" s="984"/>
      <c r="AZ30" s="1054" t="s">
        <v>535</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410</v>
      </c>
      <c r="C31" s="1044"/>
      <c r="D31" s="1044"/>
      <c r="E31" s="1044"/>
      <c r="F31" s="1044"/>
      <c r="G31" s="1044"/>
      <c r="H31" s="1044"/>
      <c r="I31" s="1044"/>
      <c r="J31" s="1044"/>
      <c r="K31" s="1044"/>
      <c r="L31" s="1044"/>
      <c r="M31" s="1044"/>
      <c r="N31" s="1044"/>
      <c r="O31" s="1044"/>
      <c r="P31" s="1045"/>
      <c r="Q31" s="1051">
        <v>2473</v>
      </c>
      <c r="R31" s="1052"/>
      <c r="S31" s="1052"/>
      <c r="T31" s="1052"/>
      <c r="U31" s="1052"/>
      <c r="V31" s="1052">
        <v>2324</v>
      </c>
      <c r="W31" s="1052"/>
      <c r="X31" s="1052"/>
      <c r="Y31" s="1052"/>
      <c r="Z31" s="1052"/>
      <c r="AA31" s="1052">
        <v>149</v>
      </c>
      <c r="AB31" s="1052"/>
      <c r="AC31" s="1052"/>
      <c r="AD31" s="1052"/>
      <c r="AE31" s="1053"/>
      <c r="AF31" s="1048">
        <v>149</v>
      </c>
      <c r="AG31" s="1049"/>
      <c r="AH31" s="1049"/>
      <c r="AI31" s="1049"/>
      <c r="AJ31" s="1050"/>
      <c r="AK31" s="993">
        <v>351</v>
      </c>
      <c r="AL31" s="984"/>
      <c r="AM31" s="984"/>
      <c r="AN31" s="984"/>
      <c r="AO31" s="984"/>
      <c r="AP31" s="984" t="s">
        <v>600</v>
      </c>
      <c r="AQ31" s="984"/>
      <c r="AR31" s="984"/>
      <c r="AS31" s="984"/>
      <c r="AT31" s="984"/>
      <c r="AU31" s="984" t="s">
        <v>600</v>
      </c>
      <c r="AV31" s="984"/>
      <c r="AW31" s="984"/>
      <c r="AX31" s="984"/>
      <c r="AY31" s="984"/>
      <c r="AZ31" s="1054" t="s">
        <v>535</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411</v>
      </c>
      <c r="C32" s="1044"/>
      <c r="D32" s="1044"/>
      <c r="E32" s="1044"/>
      <c r="F32" s="1044"/>
      <c r="G32" s="1044"/>
      <c r="H32" s="1044"/>
      <c r="I32" s="1044"/>
      <c r="J32" s="1044"/>
      <c r="K32" s="1044"/>
      <c r="L32" s="1044"/>
      <c r="M32" s="1044"/>
      <c r="N32" s="1044"/>
      <c r="O32" s="1044"/>
      <c r="P32" s="1045"/>
      <c r="Q32" s="1051">
        <v>309</v>
      </c>
      <c r="R32" s="1052"/>
      <c r="S32" s="1052"/>
      <c r="T32" s="1052"/>
      <c r="U32" s="1052"/>
      <c r="V32" s="1052">
        <v>292</v>
      </c>
      <c r="W32" s="1052"/>
      <c r="X32" s="1052"/>
      <c r="Y32" s="1052"/>
      <c r="Z32" s="1052"/>
      <c r="AA32" s="1052">
        <v>16</v>
      </c>
      <c r="AB32" s="1052"/>
      <c r="AC32" s="1052"/>
      <c r="AD32" s="1052"/>
      <c r="AE32" s="1053"/>
      <c r="AF32" s="1048">
        <v>323</v>
      </c>
      <c r="AG32" s="1049"/>
      <c r="AH32" s="1049"/>
      <c r="AI32" s="1049"/>
      <c r="AJ32" s="1050"/>
      <c r="AK32" s="993">
        <v>29</v>
      </c>
      <c r="AL32" s="984"/>
      <c r="AM32" s="984"/>
      <c r="AN32" s="984"/>
      <c r="AO32" s="984"/>
      <c r="AP32" s="984">
        <v>1060</v>
      </c>
      <c r="AQ32" s="984"/>
      <c r="AR32" s="984"/>
      <c r="AS32" s="984"/>
      <c r="AT32" s="984"/>
      <c r="AU32" s="984">
        <v>80</v>
      </c>
      <c r="AV32" s="984"/>
      <c r="AW32" s="984"/>
      <c r="AX32" s="984"/>
      <c r="AY32" s="984"/>
      <c r="AZ32" s="1054" t="s">
        <v>535</v>
      </c>
      <c r="BA32" s="1054"/>
      <c r="BB32" s="1054"/>
      <c r="BC32" s="1054"/>
      <c r="BD32" s="1054"/>
      <c r="BE32" s="985" t="s">
        <v>412</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413</v>
      </c>
      <c r="C33" s="1044"/>
      <c r="D33" s="1044"/>
      <c r="E33" s="1044"/>
      <c r="F33" s="1044"/>
      <c r="G33" s="1044"/>
      <c r="H33" s="1044"/>
      <c r="I33" s="1044"/>
      <c r="J33" s="1044"/>
      <c r="K33" s="1044"/>
      <c r="L33" s="1044"/>
      <c r="M33" s="1044"/>
      <c r="N33" s="1044"/>
      <c r="O33" s="1044"/>
      <c r="P33" s="1045"/>
      <c r="Q33" s="1051">
        <v>500</v>
      </c>
      <c r="R33" s="1052"/>
      <c r="S33" s="1052"/>
      <c r="T33" s="1052"/>
      <c r="U33" s="1052"/>
      <c r="V33" s="1052">
        <v>500</v>
      </c>
      <c r="W33" s="1052"/>
      <c r="X33" s="1052"/>
      <c r="Y33" s="1052"/>
      <c r="Z33" s="1052"/>
      <c r="AA33" s="1052">
        <v>0</v>
      </c>
      <c r="AB33" s="1052"/>
      <c r="AC33" s="1052"/>
      <c r="AD33" s="1052"/>
      <c r="AE33" s="1053"/>
      <c r="AF33" s="1048">
        <v>0</v>
      </c>
      <c r="AG33" s="1049"/>
      <c r="AH33" s="1049"/>
      <c r="AI33" s="1049"/>
      <c r="AJ33" s="1050"/>
      <c r="AK33" s="993">
        <v>338</v>
      </c>
      <c r="AL33" s="984"/>
      <c r="AM33" s="984"/>
      <c r="AN33" s="984"/>
      <c r="AO33" s="984"/>
      <c r="AP33" s="984">
        <v>1972</v>
      </c>
      <c r="AQ33" s="984"/>
      <c r="AR33" s="984"/>
      <c r="AS33" s="984"/>
      <c r="AT33" s="984"/>
      <c r="AU33" s="984">
        <v>1937</v>
      </c>
      <c r="AV33" s="984"/>
      <c r="AW33" s="984"/>
      <c r="AX33" s="984"/>
      <c r="AY33" s="984"/>
      <c r="AZ33" s="1054" t="s">
        <v>535</v>
      </c>
      <c r="BA33" s="1054"/>
      <c r="BB33" s="1054"/>
      <c r="BC33" s="1054"/>
      <c r="BD33" s="1054"/>
      <c r="BE33" s="985" t="s">
        <v>414</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415</v>
      </c>
      <c r="C34" s="1044"/>
      <c r="D34" s="1044"/>
      <c r="E34" s="1044"/>
      <c r="F34" s="1044"/>
      <c r="G34" s="1044"/>
      <c r="H34" s="1044"/>
      <c r="I34" s="1044"/>
      <c r="J34" s="1044"/>
      <c r="K34" s="1044"/>
      <c r="L34" s="1044"/>
      <c r="M34" s="1044"/>
      <c r="N34" s="1044"/>
      <c r="O34" s="1044"/>
      <c r="P34" s="1045"/>
      <c r="Q34" s="1051">
        <v>428</v>
      </c>
      <c r="R34" s="1052"/>
      <c r="S34" s="1052"/>
      <c r="T34" s="1052"/>
      <c r="U34" s="1052"/>
      <c r="V34" s="1052">
        <v>427</v>
      </c>
      <c r="W34" s="1052"/>
      <c r="X34" s="1052"/>
      <c r="Y34" s="1052"/>
      <c r="Z34" s="1052"/>
      <c r="AA34" s="1052">
        <v>0</v>
      </c>
      <c r="AB34" s="1052"/>
      <c r="AC34" s="1052"/>
      <c r="AD34" s="1052"/>
      <c r="AE34" s="1053"/>
      <c r="AF34" s="1048">
        <v>0</v>
      </c>
      <c r="AG34" s="1049"/>
      <c r="AH34" s="1049"/>
      <c r="AI34" s="1049"/>
      <c r="AJ34" s="1050"/>
      <c r="AK34" s="993">
        <v>262</v>
      </c>
      <c r="AL34" s="984"/>
      <c r="AM34" s="984"/>
      <c r="AN34" s="984"/>
      <c r="AO34" s="984"/>
      <c r="AP34" s="984">
        <v>1885</v>
      </c>
      <c r="AQ34" s="984"/>
      <c r="AR34" s="984"/>
      <c r="AS34" s="984"/>
      <c r="AT34" s="984"/>
      <c r="AU34" s="984">
        <v>1850</v>
      </c>
      <c r="AV34" s="984"/>
      <c r="AW34" s="984"/>
      <c r="AX34" s="984"/>
      <c r="AY34" s="984"/>
      <c r="AZ34" s="1054" t="s">
        <v>535</v>
      </c>
      <c r="BA34" s="1054"/>
      <c r="BB34" s="1054"/>
      <c r="BC34" s="1054"/>
      <c r="BD34" s="1054"/>
      <c r="BE34" s="985" t="s">
        <v>416</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t="s">
        <v>417</v>
      </c>
      <c r="C35" s="1044"/>
      <c r="D35" s="1044"/>
      <c r="E35" s="1044"/>
      <c r="F35" s="1044"/>
      <c r="G35" s="1044"/>
      <c r="H35" s="1044"/>
      <c r="I35" s="1044"/>
      <c r="J35" s="1044"/>
      <c r="K35" s="1044"/>
      <c r="L35" s="1044"/>
      <c r="M35" s="1044"/>
      <c r="N35" s="1044"/>
      <c r="O35" s="1044"/>
      <c r="P35" s="1045"/>
      <c r="Q35" s="1051">
        <v>44</v>
      </c>
      <c r="R35" s="1052"/>
      <c r="S35" s="1052"/>
      <c r="T35" s="1052"/>
      <c r="U35" s="1052"/>
      <c r="V35" s="1052">
        <v>44</v>
      </c>
      <c r="W35" s="1052"/>
      <c r="X35" s="1052"/>
      <c r="Y35" s="1052"/>
      <c r="Z35" s="1052"/>
      <c r="AA35" s="1052" t="s">
        <v>600</v>
      </c>
      <c r="AB35" s="1052"/>
      <c r="AC35" s="1052"/>
      <c r="AD35" s="1052"/>
      <c r="AE35" s="1053"/>
      <c r="AF35" s="1048" t="s">
        <v>130</v>
      </c>
      <c r="AG35" s="1049"/>
      <c r="AH35" s="1049"/>
      <c r="AI35" s="1049"/>
      <c r="AJ35" s="1050"/>
      <c r="AK35" s="993" t="s">
        <v>600</v>
      </c>
      <c r="AL35" s="984"/>
      <c r="AM35" s="984"/>
      <c r="AN35" s="984"/>
      <c r="AO35" s="984"/>
      <c r="AP35" s="984" t="s">
        <v>600</v>
      </c>
      <c r="AQ35" s="984"/>
      <c r="AR35" s="984"/>
      <c r="AS35" s="984"/>
      <c r="AT35" s="984"/>
      <c r="AU35" s="984" t="s">
        <v>600</v>
      </c>
      <c r="AV35" s="984"/>
      <c r="AW35" s="984"/>
      <c r="AX35" s="984"/>
      <c r="AY35" s="984"/>
      <c r="AZ35" s="1054" t="s">
        <v>535</v>
      </c>
      <c r="BA35" s="1054"/>
      <c r="BB35" s="1054"/>
      <c r="BC35" s="1054"/>
      <c r="BD35" s="1054"/>
      <c r="BE35" s="985" t="s">
        <v>416</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t="s">
        <v>418</v>
      </c>
      <c r="C36" s="1044"/>
      <c r="D36" s="1044"/>
      <c r="E36" s="1044"/>
      <c r="F36" s="1044"/>
      <c r="G36" s="1044"/>
      <c r="H36" s="1044"/>
      <c r="I36" s="1044"/>
      <c r="J36" s="1044"/>
      <c r="K36" s="1044"/>
      <c r="L36" s="1044"/>
      <c r="M36" s="1044"/>
      <c r="N36" s="1044"/>
      <c r="O36" s="1044"/>
      <c r="P36" s="1045"/>
      <c r="Q36" s="1051">
        <v>14</v>
      </c>
      <c r="R36" s="1052"/>
      <c r="S36" s="1052"/>
      <c r="T36" s="1052"/>
      <c r="U36" s="1052"/>
      <c r="V36" s="1052">
        <v>13</v>
      </c>
      <c r="W36" s="1052"/>
      <c r="X36" s="1052"/>
      <c r="Y36" s="1052"/>
      <c r="Z36" s="1052"/>
      <c r="AA36" s="1052">
        <v>0</v>
      </c>
      <c r="AB36" s="1052"/>
      <c r="AC36" s="1052"/>
      <c r="AD36" s="1052"/>
      <c r="AE36" s="1053"/>
      <c r="AF36" s="1048">
        <v>0</v>
      </c>
      <c r="AG36" s="1049"/>
      <c r="AH36" s="1049"/>
      <c r="AI36" s="1049"/>
      <c r="AJ36" s="1050"/>
      <c r="AK36" s="993">
        <v>8</v>
      </c>
      <c r="AL36" s="984"/>
      <c r="AM36" s="984"/>
      <c r="AN36" s="984"/>
      <c r="AO36" s="984"/>
      <c r="AP36" s="984" t="s">
        <v>600</v>
      </c>
      <c r="AQ36" s="984"/>
      <c r="AR36" s="984"/>
      <c r="AS36" s="984"/>
      <c r="AT36" s="984"/>
      <c r="AU36" s="984" t="s">
        <v>600</v>
      </c>
      <c r="AV36" s="984"/>
      <c r="AW36" s="984"/>
      <c r="AX36" s="984"/>
      <c r="AY36" s="984"/>
      <c r="AZ36" s="1054" t="s">
        <v>535</v>
      </c>
      <c r="BA36" s="1054"/>
      <c r="BB36" s="1054"/>
      <c r="BC36" s="1054"/>
      <c r="BD36" s="1054"/>
      <c r="BE36" s="985" t="s">
        <v>419</v>
      </c>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t="s">
        <v>420</v>
      </c>
      <c r="C37" s="1044"/>
      <c r="D37" s="1044"/>
      <c r="E37" s="1044"/>
      <c r="F37" s="1044"/>
      <c r="G37" s="1044"/>
      <c r="H37" s="1044"/>
      <c r="I37" s="1044"/>
      <c r="J37" s="1044"/>
      <c r="K37" s="1044"/>
      <c r="L37" s="1044"/>
      <c r="M37" s="1044"/>
      <c r="N37" s="1044"/>
      <c r="O37" s="1044"/>
      <c r="P37" s="1045"/>
      <c r="Q37" s="1051">
        <v>20</v>
      </c>
      <c r="R37" s="1052"/>
      <c r="S37" s="1052"/>
      <c r="T37" s="1052"/>
      <c r="U37" s="1052"/>
      <c r="V37" s="1052">
        <v>20</v>
      </c>
      <c r="W37" s="1052"/>
      <c r="X37" s="1052"/>
      <c r="Y37" s="1052"/>
      <c r="Z37" s="1052"/>
      <c r="AA37" s="1052" t="s">
        <v>600</v>
      </c>
      <c r="AB37" s="1052"/>
      <c r="AC37" s="1052"/>
      <c r="AD37" s="1052"/>
      <c r="AE37" s="1053"/>
      <c r="AF37" s="1048" t="s">
        <v>421</v>
      </c>
      <c r="AG37" s="1049"/>
      <c r="AH37" s="1049"/>
      <c r="AI37" s="1049"/>
      <c r="AJ37" s="1050"/>
      <c r="AK37" s="993">
        <v>11</v>
      </c>
      <c r="AL37" s="984"/>
      <c r="AM37" s="984"/>
      <c r="AN37" s="984"/>
      <c r="AO37" s="984"/>
      <c r="AP37" s="984">
        <v>41</v>
      </c>
      <c r="AQ37" s="984"/>
      <c r="AR37" s="984"/>
      <c r="AS37" s="984"/>
      <c r="AT37" s="984"/>
      <c r="AU37" s="984" t="s">
        <v>600</v>
      </c>
      <c r="AV37" s="984"/>
      <c r="AW37" s="984"/>
      <c r="AX37" s="984"/>
      <c r="AY37" s="984"/>
      <c r="AZ37" s="1054" t="s">
        <v>535</v>
      </c>
      <c r="BA37" s="1054"/>
      <c r="BB37" s="1054"/>
      <c r="BC37" s="1054"/>
      <c r="BD37" s="1054"/>
      <c r="BE37" s="985" t="s">
        <v>419</v>
      </c>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t="s">
        <v>422</v>
      </c>
      <c r="C38" s="1044"/>
      <c r="D38" s="1044"/>
      <c r="E38" s="1044"/>
      <c r="F38" s="1044"/>
      <c r="G38" s="1044"/>
      <c r="H38" s="1044"/>
      <c r="I38" s="1044"/>
      <c r="J38" s="1044"/>
      <c r="K38" s="1044"/>
      <c r="L38" s="1044"/>
      <c r="M38" s="1044"/>
      <c r="N38" s="1044"/>
      <c r="O38" s="1044"/>
      <c r="P38" s="1045"/>
      <c r="Q38" s="1051">
        <v>13</v>
      </c>
      <c r="R38" s="1052"/>
      <c r="S38" s="1052"/>
      <c r="T38" s="1052"/>
      <c r="U38" s="1052"/>
      <c r="V38" s="1052">
        <v>6</v>
      </c>
      <c r="W38" s="1052"/>
      <c r="X38" s="1052"/>
      <c r="Y38" s="1052"/>
      <c r="Z38" s="1052"/>
      <c r="AA38" s="1052">
        <v>7</v>
      </c>
      <c r="AB38" s="1052"/>
      <c r="AC38" s="1052"/>
      <c r="AD38" s="1052"/>
      <c r="AE38" s="1053"/>
      <c r="AF38" s="1048">
        <v>7</v>
      </c>
      <c r="AG38" s="1049"/>
      <c r="AH38" s="1049"/>
      <c r="AI38" s="1049"/>
      <c r="AJ38" s="1050"/>
      <c r="AK38" s="993" t="s">
        <v>600</v>
      </c>
      <c r="AL38" s="984"/>
      <c r="AM38" s="984"/>
      <c r="AN38" s="984"/>
      <c r="AO38" s="984"/>
      <c r="AP38" s="984" t="s">
        <v>600</v>
      </c>
      <c r="AQ38" s="984"/>
      <c r="AR38" s="984"/>
      <c r="AS38" s="984"/>
      <c r="AT38" s="984"/>
      <c r="AU38" s="984" t="s">
        <v>600</v>
      </c>
      <c r="AV38" s="984"/>
      <c r="AW38" s="984"/>
      <c r="AX38" s="984"/>
      <c r="AY38" s="984"/>
      <c r="AZ38" s="1054" t="s">
        <v>535</v>
      </c>
      <c r="BA38" s="1054"/>
      <c r="BB38" s="1054"/>
      <c r="BC38" s="1054"/>
      <c r="BD38" s="1054"/>
      <c r="BE38" s="985" t="s">
        <v>423</v>
      </c>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424</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394</v>
      </c>
      <c r="B63" s="950" t="s">
        <v>425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481</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426</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427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428</v>
      </c>
      <c r="B66" s="1009"/>
      <c r="C66" s="1009"/>
      <c r="D66" s="1009"/>
      <c r="E66" s="1009"/>
      <c r="F66" s="1009"/>
      <c r="G66" s="1009"/>
      <c r="H66" s="1009"/>
      <c r="I66" s="1009"/>
      <c r="J66" s="1009"/>
      <c r="K66" s="1009"/>
      <c r="L66" s="1009"/>
      <c r="M66" s="1009"/>
      <c r="N66" s="1009"/>
      <c r="O66" s="1009"/>
      <c r="P66" s="1010"/>
      <c r="Q66" s="1014" t="s">
        <v>398</v>
      </c>
      <c r="R66" s="1015"/>
      <c r="S66" s="1015"/>
      <c r="T66" s="1015"/>
      <c r="U66" s="1016"/>
      <c r="V66" s="1014" t="s">
        <v>429</v>
      </c>
      <c r="W66" s="1015"/>
      <c r="X66" s="1015"/>
      <c r="Y66" s="1015"/>
      <c r="Z66" s="1016"/>
      <c r="AA66" s="1014" t="s">
        <v>430</v>
      </c>
      <c r="AB66" s="1015"/>
      <c r="AC66" s="1015"/>
      <c r="AD66" s="1015"/>
      <c r="AE66" s="1016"/>
      <c r="AF66" s="1020" t="s">
        <v>431</v>
      </c>
      <c r="AG66" s="1021"/>
      <c r="AH66" s="1021"/>
      <c r="AI66" s="1021"/>
      <c r="AJ66" s="1022"/>
      <c r="AK66" s="1014" t="s">
        <v>432</v>
      </c>
      <c r="AL66" s="1009"/>
      <c r="AM66" s="1009"/>
      <c r="AN66" s="1009"/>
      <c r="AO66" s="1010"/>
      <c r="AP66" s="1014" t="s">
        <v>433</v>
      </c>
      <c r="AQ66" s="1015"/>
      <c r="AR66" s="1015"/>
      <c r="AS66" s="1015"/>
      <c r="AT66" s="1016"/>
      <c r="AU66" s="1014" t="s">
        <v>434</v>
      </c>
      <c r="AV66" s="1015"/>
      <c r="AW66" s="1015"/>
      <c r="AX66" s="1015"/>
      <c r="AY66" s="1016"/>
      <c r="AZ66" s="1014" t="s">
        <v>379</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603</v>
      </c>
      <c r="C68" s="999"/>
      <c r="D68" s="999"/>
      <c r="E68" s="999"/>
      <c r="F68" s="999"/>
      <c r="G68" s="999"/>
      <c r="H68" s="999"/>
      <c r="I68" s="999"/>
      <c r="J68" s="999"/>
      <c r="K68" s="999"/>
      <c r="L68" s="999"/>
      <c r="M68" s="999"/>
      <c r="N68" s="999"/>
      <c r="O68" s="999"/>
      <c r="P68" s="1000"/>
      <c r="Q68" s="1001">
        <v>1682</v>
      </c>
      <c r="R68" s="995"/>
      <c r="S68" s="995"/>
      <c r="T68" s="995"/>
      <c r="U68" s="995"/>
      <c r="V68" s="995">
        <v>1596</v>
      </c>
      <c r="W68" s="995"/>
      <c r="X68" s="995"/>
      <c r="Y68" s="995"/>
      <c r="Z68" s="995"/>
      <c r="AA68" s="995">
        <v>86</v>
      </c>
      <c r="AB68" s="995"/>
      <c r="AC68" s="995"/>
      <c r="AD68" s="995"/>
      <c r="AE68" s="995"/>
      <c r="AF68" s="995" t="s">
        <v>607</v>
      </c>
      <c r="AG68" s="995"/>
      <c r="AH68" s="995"/>
      <c r="AI68" s="995"/>
      <c r="AJ68" s="995"/>
      <c r="AK68" s="995" t="s">
        <v>535</v>
      </c>
      <c r="AL68" s="995"/>
      <c r="AM68" s="995"/>
      <c r="AN68" s="995"/>
      <c r="AO68" s="995"/>
      <c r="AP68" s="995" t="s">
        <v>535</v>
      </c>
      <c r="AQ68" s="995"/>
      <c r="AR68" s="995"/>
      <c r="AS68" s="995"/>
      <c r="AT68" s="995"/>
      <c r="AU68" s="995" t="s">
        <v>535</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604</v>
      </c>
      <c r="C69" s="988"/>
      <c r="D69" s="988"/>
      <c r="E69" s="988"/>
      <c r="F69" s="988"/>
      <c r="G69" s="988"/>
      <c r="H69" s="988"/>
      <c r="I69" s="988"/>
      <c r="J69" s="988"/>
      <c r="K69" s="988"/>
      <c r="L69" s="988"/>
      <c r="M69" s="988"/>
      <c r="N69" s="988"/>
      <c r="O69" s="988"/>
      <c r="P69" s="989"/>
      <c r="Q69" s="990">
        <v>5069</v>
      </c>
      <c r="R69" s="984"/>
      <c r="S69" s="984"/>
      <c r="T69" s="984"/>
      <c r="U69" s="984"/>
      <c r="V69" s="984">
        <v>4997</v>
      </c>
      <c r="W69" s="984"/>
      <c r="X69" s="984"/>
      <c r="Y69" s="984"/>
      <c r="Z69" s="984"/>
      <c r="AA69" s="984">
        <v>72</v>
      </c>
      <c r="AB69" s="984"/>
      <c r="AC69" s="984"/>
      <c r="AD69" s="984"/>
      <c r="AE69" s="984"/>
      <c r="AF69" s="984" t="s">
        <v>535</v>
      </c>
      <c r="AG69" s="984"/>
      <c r="AH69" s="984"/>
      <c r="AI69" s="984"/>
      <c r="AJ69" s="984"/>
      <c r="AK69" s="984">
        <v>200</v>
      </c>
      <c r="AL69" s="984"/>
      <c r="AM69" s="984"/>
      <c r="AN69" s="984"/>
      <c r="AO69" s="984"/>
      <c r="AP69" s="984" t="s">
        <v>535</v>
      </c>
      <c r="AQ69" s="984"/>
      <c r="AR69" s="984"/>
      <c r="AS69" s="984"/>
      <c r="AT69" s="984"/>
      <c r="AU69" s="984" t="s">
        <v>535</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605</v>
      </c>
      <c r="C70" s="988"/>
      <c r="D70" s="988"/>
      <c r="E70" s="988"/>
      <c r="F70" s="988"/>
      <c r="G70" s="988"/>
      <c r="H70" s="988"/>
      <c r="I70" s="988"/>
      <c r="J70" s="988"/>
      <c r="K70" s="988"/>
      <c r="L70" s="988"/>
      <c r="M70" s="988"/>
      <c r="N70" s="988"/>
      <c r="O70" s="988"/>
      <c r="P70" s="989"/>
      <c r="Q70" s="990">
        <v>103</v>
      </c>
      <c r="R70" s="984"/>
      <c r="S70" s="984"/>
      <c r="T70" s="984"/>
      <c r="U70" s="984"/>
      <c r="V70" s="984">
        <v>102</v>
      </c>
      <c r="W70" s="984"/>
      <c r="X70" s="984"/>
      <c r="Y70" s="984"/>
      <c r="Z70" s="984"/>
      <c r="AA70" s="984">
        <v>1</v>
      </c>
      <c r="AB70" s="984"/>
      <c r="AC70" s="984"/>
      <c r="AD70" s="984"/>
      <c r="AE70" s="984"/>
      <c r="AF70" s="984" t="s">
        <v>535</v>
      </c>
      <c r="AG70" s="984"/>
      <c r="AH70" s="984"/>
      <c r="AI70" s="984"/>
      <c r="AJ70" s="984"/>
      <c r="AK70" s="984">
        <v>29</v>
      </c>
      <c r="AL70" s="984"/>
      <c r="AM70" s="984"/>
      <c r="AN70" s="984"/>
      <c r="AO70" s="984"/>
      <c r="AP70" s="984" t="s">
        <v>535</v>
      </c>
      <c r="AQ70" s="984"/>
      <c r="AR70" s="984"/>
      <c r="AS70" s="984"/>
      <c r="AT70" s="984"/>
      <c r="AU70" s="984" t="s">
        <v>535</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606</v>
      </c>
      <c r="C71" s="988"/>
      <c r="D71" s="988"/>
      <c r="E71" s="988"/>
      <c r="F71" s="988"/>
      <c r="G71" s="988"/>
      <c r="H71" s="988"/>
      <c r="I71" s="988"/>
      <c r="J71" s="988"/>
      <c r="K71" s="988"/>
      <c r="L71" s="988"/>
      <c r="M71" s="988"/>
      <c r="N71" s="988"/>
      <c r="O71" s="988"/>
      <c r="P71" s="989"/>
      <c r="Q71" s="990">
        <v>85678</v>
      </c>
      <c r="R71" s="984"/>
      <c r="S71" s="984"/>
      <c r="T71" s="984"/>
      <c r="U71" s="984"/>
      <c r="V71" s="984">
        <v>84802</v>
      </c>
      <c r="W71" s="984"/>
      <c r="X71" s="984"/>
      <c r="Y71" s="984"/>
      <c r="Z71" s="984"/>
      <c r="AA71" s="984">
        <v>876</v>
      </c>
      <c r="AB71" s="984"/>
      <c r="AC71" s="984"/>
      <c r="AD71" s="984"/>
      <c r="AE71" s="984"/>
      <c r="AF71" s="984" t="s">
        <v>535</v>
      </c>
      <c r="AG71" s="984"/>
      <c r="AH71" s="984"/>
      <c r="AI71" s="984"/>
      <c r="AJ71" s="984"/>
      <c r="AK71" s="984">
        <v>470</v>
      </c>
      <c r="AL71" s="984"/>
      <c r="AM71" s="984"/>
      <c r="AN71" s="984"/>
      <c r="AO71" s="984"/>
      <c r="AP71" s="984" t="s">
        <v>535</v>
      </c>
      <c r="AQ71" s="984"/>
      <c r="AR71" s="984"/>
      <c r="AS71" s="984"/>
      <c r="AT71" s="984"/>
      <c r="AU71" s="984" t="s">
        <v>535</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394</v>
      </c>
      <c r="B88" s="950" t="s">
        <v>435</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394</v>
      </c>
      <c r="BR102" s="950" t="s">
        <v>436</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437</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438</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439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440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441</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442</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443</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444</v>
      </c>
      <c r="AB109" s="909"/>
      <c r="AC109" s="909"/>
      <c r="AD109" s="909"/>
      <c r="AE109" s="910"/>
      <c r="AF109" s="911" t="s">
        <v>445</v>
      </c>
      <c r="AG109" s="909"/>
      <c r="AH109" s="909"/>
      <c r="AI109" s="909"/>
      <c r="AJ109" s="910"/>
      <c r="AK109" s="911" t="s">
        <v>309</v>
      </c>
      <c r="AL109" s="909"/>
      <c r="AM109" s="909"/>
      <c r="AN109" s="909"/>
      <c r="AO109" s="910"/>
      <c r="AP109" s="911" t="s">
        <v>446</v>
      </c>
      <c r="AQ109" s="909"/>
      <c r="AR109" s="909"/>
      <c r="AS109" s="909"/>
      <c r="AT109" s="942"/>
      <c r="AU109" s="908" t="s">
        <v>443</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444</v>
      </c>
      <c r="BR109" s="909"/>
      <c r="BS109" s="909"/>
      <c r="BT109" s="909"/>
      <c r="BU109" s="910"/>
      <c r="BV109" s="911" t="s">
        <v>445</v>
      </c>
      <c r="BW109" s="909"/>
      <c r="BX109" s="909"/>
      <c r="BY109" s="909"/>
      <c r="BZ109" s="910"/>
      <c r="CA109" s="911" t="s">
        <v>309</v>
      </c>
      <c r="CB109" s="909"/>
      <c r="CC109" s="909"/>
      <c r="CD109" s="909"/>
      <c r="CE109" s="910"/>
      <c r="CF109" s="949" t="s">
        <v>446</v>
      </c>
      <c r="CG109" s="949"/>
      <c r="CH109" s="949"/>
      <c r="CI109" s="949"/>
      <c r="CJ109" s="949"/>
      <c r="CK109" s="911" t="s">
        <v>447</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444</v>
      </c>
      <c r="DH109" s="909"/>
      <c r="DI109" s="909"/>
      <c r="DJ109" s="909"/>
      <c r="DK109" s="910"/>
      <c r="DL109" s="911" t="s">
        <v>445</v>
      </c>
      <c r="DM109" s="909"/>
      <c r="DN109" s="909"/>
      <c r="DO109" s="909"/>
      <c r="DP109" s="910"/>
      <c r="DQ109" s="911" t="s">
        <v>309</v>
      </c>
      <c r="DR109" s="909"/>
      <c r="DS109" s="909"/>
      <c r="DT109" s="909"/>
      <c r="DU109" s="910"/>
      <c r="DV109" s="911" t="s">
        <v>446</v>
      </c>
      <c r="DW109" s="909"/>
      <c r="DX109" s="909"/>
      <c r="DY109" s="909"/>
      <c r="DZ109" s="942"/>
    </row>
    <row r="110" spans="1:131" s="224" customFormat="1" ht="26.25" customHeight="1" x14ac:dyDescent="0.15">
      <c r="A110" s="820" t="s">
        <v>448</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1404793</v>
      </c>
      <c r="AB110" s="902"/>
      <c r="AC110" s="902"/>
      <c r="AD110" s="902"/>
      <c r="AE110" s="903"/>
      <c r="AF110" s="904">
        <v>1369266</v>
      </c>
      <c r="AG110" s="902"/>
      <c r="AH110" s="902"/>
      <c r="AI110" s="902"/>
      <c r="AJ110" s="903"/>
      <c r="AK110" s="904">
        <v>1350980</v>
      </c>
      <c r="AL110" s="902"/>
      <c r="AM110" s="902"/>
      <c r="AN110" s="902"/>
      <c r="AO110" s="903"/>
      <c r="AP110" s="905">
        <v>23.9</v>
      </c>
      <c r="AQ110" s="906"/>
      <c r="AR110" s="906"/>
      <c r="AS110" s="906"/>
      <c r="AT110" s="907"/>
      <c r="AU110" s="943" t="s">
        <v>73</v>
      </c>
      <c r="AV110" s="944"/>
      <c r="AW110" s="944"/>
      <c r="AX110" s="944"/>
      <c r="AY110" s="944"/>
      <c r="AZ110" s="873" t="s">
        <v>449</v>
      </c>
      <c r="BA110" s="821"/>
      <c r="BB110" s="821"/>
      <c r="BC110" s="821"/>
      <c r="BD110" s="821"/>
      <c r="BE110" s="821"/>
      <c r="BF110" s="821"/>
      <c r="BG110" s="821"/>
      <c r="BH110" s="821"/>
      <c r="BI110" s="821"/>
      <c r="BJ110" s="821"/>
      <c r="BK110" s="821"/>
      <c r="BL110" s="821"/>
      <c r="BM110" s="821"/>
      <c r="BN110" s="821"/>
      <c r="BO110" s="821"/>
      <c r="BP110" s="822"/>
      <c r="BQ110" s="874">
        <v>9529572</v>
      </c>
      <c r="BR110" s="855"/>
      <c r="BS110" s="855"/>
      <c r="BT110" s="855"/>
      <c r="BU110" s="855"/>
      <c r="BV110" s="855">
        <v>8963276</v>
      </c>
      <c r="BW110" s="855"/>
      <c r="BX110" s="855"/>
      <c r="BY110" s="855"/>
      <c r="BZ110" s="855"/>
      <c r="CA110" s="855">
        <v>8338339</v>
      </c>
      <c r="CB110" s="855"/>
      <c r="CC110" s="855"/>
      <c r="CD110" s="855"/>
      <c r="CE110" s="855"/>
      <c r="CF110" s="879">
        <v>147.69999999999999</v>
      </c>
      <c r="CG110" s="880"/>
      <c r="CH110" s="880"/>
      <c r="CI110" s="880"/>
      <c r="CJ110" s="880"/>
      <c r="CK110" s="939" t="s">
        <v>450</v>
      </c>
      <c r="CL110" s="832"/>
      <c r="CM110" s="873" t="s">
        <v>451</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130</v>
      </c>
      <c r="DH110" s="855"/>
      <c r="DI110" s="855"/>
      <c r="DJ110" s="855"/>
      <c r="DK110" s="855"/>
      <c r="DL110" s="855" t="s">
        <v>426</v>
      </c>
      <c r="DM110" s="855"/>
      <c r="DN110" s="855"/>
      <c r="DO110" s="855"/>
      <c r="DP110" s="855"/>
      <c r="DQ110" s="855" t="s">
        <v>426</v>
      </c>
      <c r="DR110" s="855"/>
      <c r="DS110" s="855"/>
      <c r="DT110" s="855"/>
      <c r="DU110" s="855"/>
      <c r="DV110" s="856" t="s">
        <v>408</v>
      </c>
      <c r="DW110" s="856"/>
      <c r="DX110" s="856"/>
      <c r="DY110" s="856"/>
      <c r="DZ110" s="857"/>
    </row>
    <row r="111" spans="1:131" s="224" customFormat="1" ht="26.25" customHeight="1" x14ac:dyDescent="0.15">
      <c r="A111" s="787" t="s">
        <v>452</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426</v>
      </c>
      <c r="AB111" s="932"/>
      <c r="AC111" s="932"/>
      <c r="AD111" s="932"/>
      <c r="AE111" s="933"/>
      <c r="AF111" s="934" t="s">
        <v>130</v>
      </c>
      <c r="AG111" s="932"/>
      <c r="AH111" s="932"/>
      <c r="AI111" s="932"/>
      <c r="AJ111" s="933"/>
      <c r="AK111" s="934" t="s">
        <v>426</v>
      </c>
      <c r="AL111" s="932"/>
      <c r="AM111" s="932"/>
      <c r="AN111" s="932"/>
      <c r="AO111" s="933"/>
      <c r="AP111" s="935" t="s">
        <v>426</v>
      </c>
      <c r="AQ111" s="936"/>
      <c r="AR111" s="936"/>
      <c r="AS111" s="936"/>
      <c r="AT111" s="937"/>
      <c r="AU111" s="945"/>
      <c r="AV111" s="946"/>
      <c r="AW111" s="946"/>
      <c r="AX111" s="946"/>
      <c r="AY111" s="946"/>
      <c r="AZ111" s="828" t="s">
        <v>453</v>
      </c>
      <c r="BA111" s="765"/>
      <c r="BB111" s="765"/>
      <c r="BC111" s="765"/>
      <c r="BD111" s="765"/>
      <c r="BE111" s="765"/>
      <c r="BF111" s="765"/>
      <c r="BG111" s="765"/>
      <c r="BH111" s="765"/>
      <c r="BI111" s="765"/>
      <c r="BJ111" s="765"/>
      <c r="BK111" s="765"/>
      <c r="BL111" s="765"/>
      <c r="BM111" s="765"/>
      <c r="BN111" s="765"/>
      <c r="BO111" s="765"/>
      <c r="BP111" s="766"/>
      <c r="BQ111" s="829">
        <v>1652</v>
      </c>
      <c r="BR111" s="830"/>
      <c r="BS111" s="830"/>
      <c r="BT111" s="830"/>
      <c r="BU111" s="830"/>
      <c r="BV111" s="830">
        <v>916</v>
      </c>
      <c r="BW111" s="830"/>
      <c r="BX111" s="830"/>
      <c r="BY111" s="830"/>
      <c r="BZ111" s="830"/>
      <c r="CA111" s="830">
        <v>402</v>
      </c>
      <c r="CB111" s="830"/>
      <c r="CC111" s="830"/>
      <c r="CD111" s="830"/>
      <c r="CE111" s="830"/>
      <c r="CF111" s="888">
        <v>0</v>
      </c>
      <c r="CG111" s="889"/>
      <c r="CH111" s="889"/>
      <c r="CI111" s="889"/>
      <c r="CJ111" s="889"/>
      <c r="CK111" s="940"/>
      <c r="CL111" s="834"/>
      <c r="CM111" s="828" t="s">
        <v>454</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426</v>
      </c>
      <c r="DH111" s="830"/>
      <c r="DI111" s="830"/>
      <c r="DJ111" s="830"/>
      <c r="DK111" s="830"/>
      <c r="DL111" s="830" t="s">
        <v>426</v>
      </c>
      <c r="DM111" s="830"/>
      <c r="DN111" s="830"/>
      <c r="DO111" s="830"/>
      <c r="DP111" s="830"/>
      <c r="DQ111" s="830" t="s">
        <v>408</v>
      </c>
      <c r="DR111" s="830"/>
      <c r="DS111" s="830"/>
      <c r="DT111" s="830"/>
      <c r="DU111" s="830"/>
      <c r="DV111" s="807" t="s">
        <v>455</v>
      </c>
      <c r="DW111" s="807"/>
      <c r="DX111" s="807"/>
      <c r="DY111" s="807"/>
      <c r="DZ111" s="808"/>
    </row>
    <row r="112" spans="1:131" s="224" customFormat="1" ht="26.25" customHeight="1" x14ac:dyDescent="0.15">
      <c r="A112" s="925" t="s">
        <v>456</v>
      </c>
      <c r="B112" s="926"/>
      <c r="C112" s="765" t="s">
        <v>457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458</v>
      </c>
      <c r="AB112" s="793"/>
      <c r="AC112" s="793"/>
      <c r="AD112" s="793"/>
      <c r="AE112" s="794"/>
      <c r="AF112" s="795" t="s">
        <v>408</v>
      </c>
      <c r="AG112" s="793"/>
      <c r="AH112" s="793"/>
      <c r="AI112" s="793"/>
      <c r="AJ112" s="794"/>
      <c r="AK112" s="795" t="s">
        <v>459</v>
      </c>
      <c r="AL112" s="793"/>
      <c r="AM112" s="793"/>
      <c r="AN112" s="793"/>
      <c r="AO112" s="794"/>
      <c r="AP112" s="837" t="s">
        <v>426</v>
      </c>
      <c r="AQ112" s="838"/>
      <c r="AR112" s="838"/>
      <c r="AS112" s="838"/>
      <c r="AT112" s="839"/>
      <c r="AU112" s="945"/>
      <c r="AV112" s="946"/>
      <c r="AW112" s="946"/>
      <c r="AX112" s="946"/>
      <c r="AY112" s="946"/>
      <c r="AZ112" s="828" t="s">
        <v>460</v>
      </c>
      <c r="BA112" s="765"/>
      <c r="BB112" s="765"/>
      <c r="BC112" s="765"/>
      <c r="BD112" s="765"/>
      <c r="BE112" s="765"/>
      <c r="BF112" s="765"/>
      <c r="BG112" s="765"/>
      <c r="BH112" s="765"/>
      <c r="BI112" s="765"/>
      <c r="BJ112" s="765"/>
      <c r="BK112" s="765"/>
      <c r="BL112" s="765"/>
      <c r="BM112" s="765"/>
      <c r="BN112" s="765"/>
      <c r="BO112" s="765"/>
      <c r="BP112" s="766"/>
      <c r="BQ112" s="829">
        <v>4734499</v>
      </c>
      <c r="BR112" s="830"/>
      <c r="BS112" s="830"/>
      <c r="BT112" s="830"/>
      <c r="BU112" s="830"/>
      <c r="BV112" s="830">
        <v>4302154</v>
      </c>
      <c r="BW112" s="830"/>
      <c r="BX112" s="830"/>
      <c r="BY112" s="830"/>
      <c r="BZ112" s="830"/>
      <c r="CA112" s="830">
        <v>3911437</v>
      </c>
      <c r="CB112" s="830"/>
      <c r="CC112" s="830"/>
      <c r="CD112" s="830"/>
      <c r="CE112" s="830"/>
      <c r="CF112" s="888">
        <v>69.3</v>
      </c>
      <c r="CG112" s="889"/>
      <c r="CH112" s="889"/>
      <c r="CI112" s="889"/>
      <c r="CJ112" s="889"/>
      <c r="CK112" s="940"/>
      <c r="CL112" s="834"/>
      <c r="CM112" s="828" t="s">
        <v>461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455</v>
      </c>
      <c r="DH112" s="830"/>
      <c r="DI112" s="830"/>
      <c r="DJ112" s="830"/>
      <c r="DK112" s="830"/>
      <c r="DL112" s="830" t="s">
        <v>408</v>
      </c>
      <c r="DM112" s="830"/>
      <c r="DN112" s="830"/>
      <c r="DO112" s="830"/>
      <c r="DP112" s="830"/>
      <c r="DQ112" s="830" t="s">
        <v>426</v>
      </c>
      <c r="DR112" s="830"/>
      <c r="DS112" s="830"/>
      <c r="DT112" s="830"/>
      <c r="DU112" s="830"/>
      <c r="DV112" s="807" t="s">
        <v>426</v>
      </c>
      <c r="DW112" s="807"/>
      <c r="DX112" s="807"/>
      <c r="DY112" s="807"/>
      <c r="DZ112" s="808"/>
    </row>
    <row r="113" spans="1:130" s="224" customFormat="1" ht="26.25" customHeight="1" x14ac:dyDescent="0.15">
      <c r="A113" s="927"/>
      <c r="B113" s="928"/>
      <c r="C113" s="765" t="s">
        <v>462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544501</v>
      </c>
      <c r="AB113" s="932"/>
      <c r="AC113" s="932"/>
      <c r="AD113" s="932"/>
      <c r="AE113" s="933"/>
      <c r="AF113" s="934">
        <v>565851</v>
      </c>
      <c r="AG113" s="932"/>
      <c r="AH113" s="932"/>
      <c r="AI113" s="932"/>
      <c r="AJ113" s="933"/>
      <c r="AK113" s="934">
        <v>583887</v>
      </c>
      <c r="AL113" s="932"/>
      <c r="AM113" s="932"/>
      <c r="AN113" s="932"/>
      <c r="AO113" s="933"/>
      <c r="AP113" s="935">
        <v>10.3</v>
      </c>
      <c r="AQ113" s="936"/>
      <c r="AR113" s="936"/>
      <c r="AS113" s="936"/>
      <c r="AT113" s="937"/>
      <c r="AU113" s="945"/>
      <c r="AV113" s="946"/>
      <c r="AW113" s="946"/>
      <c r="AX113" s="946"/>
      <c r="AY113" s="946"/>
      <c r="AZ113" s="828" t="s">
        <v>463</v>
      </c>
      <c r="BA113" s="765"/>
      <c r="BB113" s="765"/>
      <c r="BC113" s="765"/>
      <c r="BD113" s="765"/>
      <c r="BE113" s="765"/>
      <c r="BF113" s="765"/>
      <c r="BG113" s="765"/>
      <c r="BH113" s="765"/>
      <c r="BI113" s="765"/>
      <c r="BJ113" s="765"/>
      <c r="BK113" s="765"/>
      <c r="BL113" s="765"/>
      <c r="BM113" s="765"/>
      <c r="BN113" s="765"/>
      <c r="BO113" s="765"/>
      <c r="BP113" s="766"/>
      <c r="BQ113" s="829">
        <v>137703</v>
      </c>
      <c r="BR113" s="830"/>
      <c r="BS113" s="830"/>
      <c r="BT113" s="830"/>
      <c r="BU113" s="830"/>
      <c r="BV113" s="830">
        <v>99830</v>
      </c>
      <c r="BW113" s="830"/>
      <c r="BX113" s="830"/>
      <c r="BY113" s="830"/>
      <c r="BZ113" s="830"/>
      <c r="CA113" s="830">
        <v>83756</v>
      </c>
      <c r="CB113" s="830"/>
      <c r="CC113" s="830"/>
      <c r="CD113" s="830"/>
      <c r="CE113" s="830"/>
      <c r="CF113" s="888">
        <v>1.5</v>
      </c>
      <c r="CG113" s="889"/>
      <c r="CH113" s="889"/>
      <c r="CI113" s="889"/>
      <c r="CJ113" s="889"/>
      <c r="CK113" s="940"/>
      <c r="CL113" s="834"/>
      <c r="CM113" s="828" t="s">
        <v>464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455</v>
      </c>
      <c r="DH113" s="793"/>
      <c r="DI113" s="793"/>
      <c r="DJ113" s="793"/>
      <c r="DK113" s="794"/>
      <c r="DL113" s="795" t="s">
        <v>455</v>
      </c>
      <c r="DM113" s="793"/>
      <c r="DN113" s="793"/>
      <c r="DO113" s="793"/>
      <c r="DP113" s="794"/>
      <c r="DQ113" s="795" t="s">
        <v>426</v>
      </c>
      <c r="DR113" s="793"/>
      <c r="DS113" s="793"/>
      <c r="DT113" s="793"/>
      <c r="DU113" s="794"/>
      <c r="DV113" s="837" t="s">
        <v>459</v>
      </c>
      <c r="DW113" s="838"/>
      <c r="DX113" s="838"/>
      <c r="DY113" s="838"/>
      <c r="DZ113" s="839"/>
    </row>
    <row r="114" spans="1:130" s="224" customFormat="1" ht="26.25" customHeight="1" x14ac:dyDescent="0.15">
      <c r="A114" s="927"/>
      <c r="B114" s="928"/>
      <c r="C114" s="765" t="s">
        <v>465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39980</v>
      </c>
      <c r="AB114" s="793"/>
      <c r="AC114" s="793"/>
      <c r="AD114" s="793"/>
      <c r="AE114" s="794"/>
      <c r="AF114" s="795">
        <v>38730</v>
      </c>
      <c r="AG114" s="793"/>
      <c r="AH114" s="793"/>
      <c r="AI114" s="793"/>
      <c r="AJ114" s="794"/>
      <c r="AK114" s="795">
        <v>34214</v>
      </c>
      <c r="AL114" s="793"/>
      <c r="AM114" s="793"/>
      <c r="AN114" s="793"/>
      <c r="AO114" s="794"/>
      <c r="AP114" s="837">
        <v>0.6</v>
      </c>
      <c r="AQ114" s="838"/>
      <c r="AR114" s="838"/>
      <c r="AS114" s="838"/>
      <c r="AT114" s="839"/>
      <c r="AU114" s="945"/>
      <c r="AV114" s="946"/>
      <c r="AW114" s="946"/>
      <c r="AX114" s="946"/>
      <c r="AY114" s="946"/>
      <c r="AZ114" s="828" t="s">
        <v>466</v>
      </c>
      <c r="BA114" s="765"/>
      <c r="BB114" s="765"/>
      <c r="BC114" s="765"/>
      <c r="BD114" s="765"/>
      <c r="BE114" s="765"/>
      <c r="BF114" s="765"/>
      <c r="BG114" s="765"/>
      <c r="BH114" s="765"/>
      <c r="BI114" s="765"/>
      <c r="BJ114" s="765"/>
      <c r="BK114" s="765"/>
      <c r="BL114" s="765"/>
      <c r="BM114" s="765"/>
      <c r="BN114" s="765"/>
      <c r="BO114" s="765"/>
      <c r="BP114" s="766"/>
      <c r="BQ114" s="829">
        <v>1084087</v>
      </c>
      <c r="BR114" s="830"/>
      <c r="BS114" s="830"/>
      <c r="BT114" s="830"/>
      <c r="BU114" s="830"/>
      <c r="BV114" s="830">
        <v>926043</v>
      </c>
      <c r="BW114" s="830"/>
      <c r="BX114" s="830"/>
      <c r="BY114" s="830"/>
      <c r="BZ114" s="830"/>
      <c r="CA114" s="830">
        <v>1039227</v>
      </c>
      <c r="CB114" s="830"/>
      <c r="CC114" s="830"/>
      <c r="CD114" s="830"/>
      <c r="CE114" s="830"/>
      <c r="CF114" s="888">
        <v>18.399999999999999</v>
      </c>
      <c r="CG114" s="889"/>
      <c r="CH114" s="889"/>
      <c r="CI114" s="889"/>
      <c r="CJ114" s="889"/>
      <c r="CK114" s="940"/>
      <c r="CL114" s="834"/>
      <c r="CM114" s="828" t="s">
        <v>467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455</v>
      </c>
      <c r="DH114" s="793"/>
      <c r="DI114" s="793"/>
      <c r="DJ114" s="793"/>
      <c r="DK114" s="794"/>
      <c r="DL114" s="795" t="s">
        <v>408</v>
      </c>
      <c r="DM114" s="793"/>
      <c r="DN114" s="793"/>
      <c r="DO114" s="793"/>
      <c r="DP114" s="794"/>
      <c r="DQ114" s="795" t="s">
        <v>459</v>
      </c>
      <c r="DR114" s="793"/>
      <c r="DS114" s="793"/>
      <c r="DT114" s="793"/>
      <c r="DU114" s="794"/>
      <c r="DV114" s="837" t="s">
        <v>408</v>
      </c>
      <c r="DW114" s="838"/>
      <c r="DX114" s="838"/>
      <c r="DY114" s="838"/>
      <c r="DZ114" s="839"/>
    </row>
    <row r="115" spans="1:130" s="224" customFormat="1" ht="26.25" customHeight="1" x14ac:dyDescent="0.15">
      <c r="A115" s="927"/>
      <c r="B115" s="928"/>
      <c r="C115" s="765" t="s">
        <v>468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408</v>
      </c>
      <c r="AB115" s="932"/>
      <c r="AC115" s="932"/>
      <c r="AD115" s="932"/>
      <c r="AE115" s="933"/>
      <c r="AF115" s="934" t="s">
        <v>455</v>
      </c>
      <c r="AG115" s="932"/>
      <c r="AH115" s="932"/>
      <c r="AI115" s="932"/>
      <c r="AJ115" s="933"/>
      <c r="AK115" s="934" t="s">
        <v>408</v>
      </c>
      <c r="AL115" s="932"/>
      <c r="AM115" s="932"/>
      <c r="AN115" s="932"/>
      <c r="AO115" s="933"/>
      <c r="AP115" s="935" t="s">
        <v>426</v>
      </c>
      <c r="AQ115" s="936"/>
      <c r="AR115" s="936"/>
      <c r="AS115" s="936"/>
      <c r="AT115" s="937"/>
      <c r="AU115" s="945"/>
      <c r="AV115" s="946"/>
      <c r="AW115" s="946"/>
      <c r="AX115" s="946"/>
      <c r="AY115" s="946"/>
      <c r="AZ115" s="828" t="s">
        <v>469</v>
      </c>
      <c r="BA115" s="765"/>
      <c r="BB115" s="765"/>
      <c r="BC115" s="765"/>
      <c r="BD115" s="765"/>
      <c r="BE115" s="765"/>
      <c r="BF115" s="765"/>
      <c r="BG115" s="765"/>
      <c r="BH115" s="765"/>
      <c r="BI115" s="765"/>
      <c r="BJ115" s="765"/>
      <c r="BK115" s="765"/>
      <c r="BL115" s="765"/>
      <c r="BM115" s="765"/>
      <c r="BN115" s="765"/>
      <c r="BO115" s="765"/>
      <c r="BP115" s="766"/>
      <c r="BQ115" s="829" t="s">
        <v>426</v>
      </c>
      <c r="BR115" s="830"/>
      <c r="BS115" s="830"/>
      <c r="BT115" s="830"/>
      <c r="BU115" s="830"/>
      <c r="BV115" s="830" t="s">
        <v>455</v>
      </c>
      <c r="BW115" s="830"/>
      <c r="BX115" s="830"/>
      <c r="BY115" s="830"/>
      <c r="BZ115" s="830"/>
      <c r="CA115" s="830" t="s">
        <v>408</v>
      </c>
      <c r="CB115" s="830"/>
      <c r="CC115" s="830"/>
      <c r="CD115" s="830"/>
      <c r="CE115" s="830"/>
      <c r="CF115" s="888" t="s">
        <v>455</v>
      </c>
      <c r="CG115" s="889"/>
      <c r="CH115" s="889"/>
      <c r="CI115" s="889"/>
      <c r="CJ115" s="889"/>
      <c r="CK115" s="940"/>
      <c r="CL115" s="834"/>
      <c r="CM115" s="828" t="s">
        <v>470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459</v>
      </c>
      <c r="DH115" s="793"/>
      <c r="DI115" s="793"/>
      <c r="DJ115" s="793"/>
      <c r="DK115" s="794"/>
      <c r="DL115" s="795" t="s">
        <v>426</v>
      </c>
      <c r="DM115" s="793"/>
      <c r="DN115" s="793"/>
      <c r="DO115" s="793"/>
      <c r="DP115" s="794"/>
      <c r="DQ115" s="795" t="s">
        <v>458</v>
      </c>
      <c r="DR115" s="793"/>
      <c r="DS115" s="793"/>
      <c r="DT115" s="793"/>
      <c r="DU115" s="794"/>
      <c r="DV115" s="837" t="s">
        <v>408</v>
      </c>
      <c r="DW115" s="838"/>
      <c r="DX115" s="838"/>
      <c r="DY115" s="838"/>
      <c r="DZ115" s="839"/>
    </row>
    <row r="116" spans="1:130" s="224" customFormat="1" ht="26.25" customHeight="1" x14ac:dyDescent="0.15">
      <c r="A116" s="929"/>
      <c r="B116" s="930"/>
      <c r="C116" s="852" t="s">
        <v>471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455</v>
      </c>
      <c r="AB116" s="793"/>
      <c r="AC116" s="793"/>
      <c r="AD116" s="793"/>
      <c r="AE116" s="794"/>
      <c r="AF116" s="795" t="s">
        <v>426</v>
      </c>
      <c r="AG116" s="793"/>
      <c r="AH116" s="793"/>
      <c r="AI116" s="793"/>
      <c r="AJ116" s="794"/>
      <c r="AK116" s="795" t="s">
        <v>426</v>
      </c>
      <c r="AL116" s="793"/>
      <c r="AM116" s="793"/>
      <c r="AN116" s="793"/>
      <c r="AO116" s="794"/>
      <c r="AP116" s="837" t="s">
        <v>455</v>
      </c>
      <c r="AQ116" s="838"/>
      <c r="AR116" s="838"/>
      <c r="AS116" s="838"/>
      <c r="AT116" s="839"/>
      <c r="AU116" s="945"/>
      <c r="AV116" s="946"/>
      <c r="AW116" s="946"/>
      <c r="AX116" s="946"/>
      <c r="AY116" s="946"/>
      <c r="AZ116" s="922" t="s">
        <v>472</v>
      </c>
      <c r="BA116" s="923"/>
      <c r="BB116" s="923"/>
      <c r="BC116" s="923"/>
      <c r="BD116" s="923"/>
      <c r="BE116" s="923"/>
      <c r="BF116" s="923"/>
      <c r="BG116" s="923"/>
      <c r="BH116" s="923"/>
      <c r="BI116" s="923"/>
      <c r="BJ116" s="923"/>
      <c r="BK116" s="923"/>
      <c r="BL116" s="923"/>
      <c r="BM116" s="923"/>
      <c r="BN116" s="923"/>
      <c r="BO116" s="923"/>
      <c r="BP116" s="924"/>
      <c r="BQ116" s="829" t="s">
        <v>426</v>
      </c>
      <c r="BR116" s="830"/>
      <c r="BS116" s="830"/>
      <c r="BT116" s="830"/>
      <c r="BU116" s="830"/>
      <c r="BV116" s="830" t="s">
        <v>408</v>
      </c>
      <c r="BW116" s="830"/>
      <c r="BX116" s="830"/>
      <c r="BY116" s="830"/>
      <c r="BZ116" s="830"/>
      <c r="CA116" s="830" t="s">
        <v>455</v>
      </c>
      <c r="CB116" s="830"/>
      <c r="CC116" s="830"/>
      <c r="CD116" s="830"/>
      <c r="CE116" s="830"/>
      <c r="CF116" s="888" t="s">
        <v>455</v>
      </c>
      <c r="CG116" s="889"/>
      <c r="CH116" s="889"/>
      <c r="CI116" s="889"/>
      <c r="CJ116" s="889"/>
      <c r="CK116" s="940"/>
      <c r="CL116" s="834"/>
      <c r="CM116" s="828" t="s">
        <v>473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1652</v>
      </c>
      <c r="DH116" s="793"/>
      <c r="DI116" s="793"/>
      <c r="DJ116" s="793"/>
      <c r="DK116" s="794"/>
      <c r="DL116" s="795">
        <v>916</v>
      </c>
      <c r="DM116" s="793"/>
      <c r="DN116" s="793"/>
      <c r="DO116" s="793"/>
      <c r="DP116" s="794"/>
      <c r="DQ116" s="795">
        <v>402</v>
      </c>
      <c r="DR116" s="793"/>
      <c r="DS116" s="793"/>
      <c r="DT116" s="793"/>
      <c r="DU116" s="794"/>
      <c r="DV116" s="837">
        <v>0</v>
      </c>
      <c r="DW116" s="838"/>
      <c r="DX116" s="838"/>
      <c r="DY116" s="838"/>
      <c r="DZ116" s="839"/>
    </row>
    <row r="117" spans="1:130" s="224" customFormat="1" ht="26.25" customHeight="1" x14ac:dyDescent="0.15">
      <c r="A117" s="908" t="s">
        <v>187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474</v>
      </c>
      <c r="Z117" s="910"/>
      <c r="AA117" s="915">
        <v>1989274</v>
      </c>
      <c r="AB117" s="916"/>
      <c r="AC117" s="916"/>
      <c r="AD117" s="916"/>
      <c r="AE117" s="917"/>
      <c r="AF117" s="918">
        <v>1973847</v>
      </c>
      <c r="AG117" s="916"/>
      <c r="AH117" s="916"/>
      <c r="AI117" s="916"/>
      <c r="AJ117" s="917"/>
      <c r="AK117" s="918">
        <v>1969081</v>
      </c>
      <c r="AL117" s="916"/>
      <c r="AM117" s="916"/>
      <c r="AN117" s="916"/>
      <c r="AO117" s="917"/>
      <c r="AP117" s="919"/>
      <c r="AQ117" s="920"/>
      <c r="AR117" s="920"/>
      <c r="AS117" s="920"/>
      <c r="AT117" s="921"/>
      <c r="AU117" s="945"/>
      <c r="AV117" s="946"/>
      <c r="AW117" s="946"/>
      <c r="AX117" s="946"/>
      <c r="AY117" s="946"/>
      <c r="AZ117" s="876" t="s">
        <v>475</v>
      </c>
      <c r="BA117" s="877"/>
      <c r="BB117" s="877"/>
      <c r="BC117" s="877"/>
      <c r="BD117" s="877"/>
      <c r="BE117" s="877"/>
      <c r="BF117" s="877"/>
      <c r="BG117" s="877"/>
      <c r="BH117" s="877"/>
      <c r="BI117" s="877"/>
      <c r="BJ117" s="877"/>
      <c r="BK117" s="877"/>
      <c r="BL117" s="877"/>
      <c r="BM117" s="877"/>
      <c r="BN117" s="877"/>
      <c r="BO117" s="877"/>
      <c r="BP117" s="878"/>
      <c r="BQ117" s="829" t="s">
        <v>458</v>
      </c>
      <c r="BR117" s="830"/>
      <c r="BS117" s="830"/>
      <c r="BT117" s="830"/>
      <c r="BU117" s="830"/>
      <c r="BV117" s="830" t="s">
        <v>426</v>
      </c>
      <c r="BW117" s="830"/>
      <c r="BX117" s="830"/>
      <c r="BY117" s="830"/>
      <c r="BZ117" s="830"/>
      <c r="CA117" s="830" t="s">
        <v>426</v>
      </c>
      <c r="CB117" s="830"/>
      <c r="CC117" s="830"/>
      <c r="CD117" s="830"/>
      <c r="CE117" s="830"/>
      <c r="CF117" s="888" t="s">
        <v>426</v>
      </c>
      <c r="CG117" s="889"/>
      <c r="CH117" s="889"/>
      <c r="CI117" s="889"/>
      <c r="CJ117" s="889"/>
      <c r="CK117" s="940"/>
      <c r="CL117" s="834"/>
      <c r="CM117" s="828" t="s">
        <v>476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408</v>
      </c>
      <c r="DH117" s="793"/>
      <c r="DI117" s="793"/>
      <c r="DJ117" s="793"/>
      <c r="DK117" s="794"/>
      <c r="DL117" s="795" t="s">
        <v>426</v>
      </c>
      <c r="DM117" s="793"/>
      <c r="DN117" s="793"/>
      <c r="DO117" s="793"/>
      <c r="DP117" s="794"/>
      <c r="DQ117" s="795" t="s">
        <v>408</v>
      </c>
      <c r="DR117" s="793"/>
      <c r="DS117" s="793"/>
      <c r="DT117" s="793"/>
      <c r="DU117" s="794"/>
      <c r="DV117" s="837" t="s">
        <v>408</v>
      </c>
      <c r="DW117" s="838"/>
      <c r="DX117" s="838"/>
      <c r="DY117" s="838"/>
      <c r="DZ117" s="839"/>
    </row>
    <row r="118" spans="1:130" s="224" customFormat="1" ht="26.25" customHeight="1" x14ac:dyDescent="0.15">
      <c r="A118" s="908" t="s">
        <v>447</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444</v>
      </c>
      <c r="AB118" s="909"/>
      <c r="AC118" s="909"/>
      <c r="AD118" s="909"/>
      <c r="AE118" s="910"/>
      <c r="AF118" s="911" t="s">
        <v>445</v>
      </c>
      <c r="AG118" s="909"/>
      <c r="AH118" s="909"/>
      <c r="AI118" s="909"/>
      <c r="AJ118" s="910"/>
      <c r="AK118" s="911" t="s">
        <v>309</v>
      </c>
      <c r="AL118" s="909"/>
      <c r="AM118" s="909"/>
      <c r="AN118" s="909"/>
      <c r="AO118" s="910"/>
      <c r="AP118" s="912" t="s">
        <v>446</v>
      </c>
      <c r="AQ118" s="913"/>
      <c r="AR118" s="913"/>
      <c r="AS118" s="913"/>
      <c r="AT118" s="914"/>
      <c r="AU118" s="945"/>
      <c r="AV118" s="946"/>
      <c r="AW118" s="946"/>
      <c r="AX118" s="946"/>
      <c r="AY118" s="946"/>
      <c r="AZ118" s="851" t="s">
        <v>477</v>
      </c>
      <c r="BA118" s="852"/>
      <c r="BB118" s="852"/>
      <c r="BC118" s="852"/>
      <c r="BD118" s="852"/>
      <c r="BE118" s="852"/>
      <c r="BF118" s="852"/>
      <c r="BG118" s="852"/>
      <c r="BH118" s="852"/>
      <c r="BI118" s="852"/>
      <c r="BJ118" s="852"/>
      <c r="BK118" s="852"/>
      <c r="BL118" s="852"/>
      <c r="BM118" s="852"/>
      <c r="BN118" s="852"/>
      <c r="BO118" s="852"/>
      <c r="BP118" s="853"/>
      <c r="BQ118" s="892" t="s">
        <v>408</v>
      </c>
      <c r="BR118" s="858"/>
      <c r="BS118" s="858"/>
      <c r="BT118" s="858"/>
      <c r="BU118" s="858"/>
      <c r="BV118" s="858" t="s">
        <v>458</v>
      </c>
      <c r="BW118" s="858"/>
      <c r="BX118" s="858"/>
      <c r="BY118" s="858"/>
      <c r="BZ118" s="858"/>
      <c r="CA118" s="858" t="s">
        <v>408</v>
      </c>
      <c r="CB118" s="858"/>
      <c r="CC118" s="858"/>
      <c r="CD118" s="858"/>
      <c r="CE118" s="858"/>
      <c r="CF118" s="888" t="s">
        <v>408</v>
      </c>
      <c r="CG118" s="889"/>
      <c r="CH118" s="889"/>
      <c r="CI118" s="889"/>
      <c r="CJ118" s="889"/>
      <c r="CK118" s="940"/>
      <c r="CL118" s="834"/>
      <c r="CM118" s="828" t="s">
        <v>478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426</v>
      </c>
      <c r="DH118" s="793"/>
      <c r="DI118" s="793"/>
      <c r="DJ118" s="793"/>
      <c r="DK118" s="794"/>
      <c r="DL118" s="795" t="s">
        <v>426</v>
      </c>
      <c r="DM118" s="793"/>
      <c r="DN118" s="793"/>
      <c r="DO118" s="793"/>
      <c r="DP118" s="794"/>
      <c r="DQ118" s="795" t="s">
        <v>408</v>
      </c>
      <c r="DR118" s="793"/>
      <c r="DS118" s="793"/>
      <c r="DT118" s="793"/>
      <c r="DU118" s="794"/>
      <c r="DV118" s="837" t="s">
        <v>408</v>
      </c>
      <c r="DW118" s="838"/>
      <c r="DX118" s="838"/>
      <c r="DY118" s="838"/>
      <c r="DZ118" s="839"/>
    </row>
    <row r="119" spans="1:130" s="224" customFormat="1" ht="26.25" customHeight="1" x14ac:dyDescent="0.15">
      <c r="A119" s="831" t="s">
        <v>450</v>
      </c>
      <c r="B119" s="832"/>
      <c r="C119" s="873" t="s">
        <v>451</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408</v>
      </c>
      <c r="AB119" s="902"/>
      <c r="AC119" s="902"/>
      <c r="AD119" s="902"/>
      <c r="AE119" s="903"/>
      <c r="AF119" s="904" t="s">
        <v>408</v>
      </c>
      <c r="AG119" s="902"/>
      <c r="AH119" s="902"/>
      <c r="AI119" s="902"/>
      <c r="AJ119" s="903"/>
      <c r="AK119" s="904" t="s">
        <v>408</v>
      </c>
      <c r="AL119" s="902"/>
      <c r="AM119" s="902"/>
      <c r="AN119" s="902"/>
      <c r="AO119" s="903"/>
      <c r="AP119" s="905" t="s">
        <v>408</v>
      </c>
      <c r="AQ119" s="906"/>
      <c r="AR119" s="906"/>
      <c r="AS119" s="906"/>
      <c r="AT119" s="907"/>
      <c r="AU119" s="947"/>
      <c r="AV119" s="948"/>
      <c r="AW119" s="948"/>
      <c r="AX119" s="948"/>
      <c r="AY119" s="948"/>
      <c r="AZ119" s="245" t="s">
        <v>187</v>
      </c>
      <c r="BA119" s="245"/>
      <c r="BB119" s="245"/>
      <c r="BC119" s="245"/>
      <c r="BD119" s="245"/>
      <c r="BE119" s="245"/>
      <c r="BF119" s="245"/>
      <c r="BG119" s="245"/>
      <c r="BH119" s="245"/>
      <c r="BI119" s="245"/>
      <c r="BJ119" s="245"/>
      <c r="BK119" s="245"/>
      <c r="BL119" s="245"/>
      <c r="BM119" s="245"/>
      <c r="BN119" s="245"/>
      <c r="BO119" s="890" t="s">
        <v>479</v>
      </c>
      <c r="BP119" s="891"/>
      <c r="BQ119" s="892">
        <v>15487513</v>
      </c>
      <c r="BR119" s="858"/>
      <c r="BS119" s="858"/>
      <c r="BT119" s="858"/>
      <c r="BU119" s="858"/>
      <c r="BV119" s="858">
        <v>14292219</v>
      </c>
      <c r="BW119" s="858"/>
      <c r="BX119" s="858"/>
      <c r="BY119" s="858"/>
      <c r="BZ119" s="858"/>
      <c r="CA119" s="858">
        <v>13373161</v>
      </c>
      <c r="CB119" s="858"/>
      <c r="CC119" s="858"/>
      <c r="CD119" s="858"/>
      <c r="CE119" s="858"/>
      <c r="CF119" s="761"/>
      <c r="CG119" s="762"/>
      <c r="CH119" s="762"/>
      <c r="CI119" s="762"/>
      <c r="CJ119" s="847"/>
      <c r="CK119" s="941"/>
      <c r="CL119" s="836"/>
      <c r="CM119" s="851" t="s">
        <v>480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408</v>
      </c>
      <c r="DH119" s="777"/>
      <c r="DI119" s="777"/>
      <c r="DJ119" s="777"/>
      <c r="DK119" s="778"/>
      <c r="DL119" s="779" t="s">
        <v>408</v>
      </c>
      <c r="DM119" s="777"/>
      <c r="DN119" s="777"/>
      <c r="DO119" s="777"/>
      <c r="DP119" s="778"/>
      <c r="DQ119" s="779" t="s">
        <v>408</v>
      </c>
      <c r="DR119" s="777"/>
      <c r="DS119" s="777"/>
      <c r="DT119" s="777"/>
      <c r="DU119" s="778"/>
      <c r="DV119" s="861" t="s">
        <v>408</v>
      </c>
      <c r="DW119" s="862"/>
      <c r="DX119" s="862"/>
      <c r="DY119" s="862"/>
      <c r="DZ119" s="863"/>
    </row>
    <row r="120" spans="1:130" s="224" customFormat="1" ht="26.25" customHeight="1" x14ac:dyDescent="0.15">
      <c r="A120" s="833"/>
      <c r="B120" s="834"/>
      <c r="C120" s="828" t="s">
        <v>454</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408</v>
      </c>
      <c r="AB120" s="793"/>
      <c r="AC120" s="793"/>
      <c r="AD120" s="793"/>
      <c r="AE120" s="794"/>
      <c r="AF120" s="795" t="s">
        <v>408</v>
      </c>
      <c r="AG120" s="793"/>
      <c r="AH120" s="793"/>
      <c r="AI120" s="793"/>
      <c r="AJ120" s="794"/>
      <c r="AK120" s="795" t="s">
        <v>408</v>
      </c>
      <c r="AL120" s="793"/>
      <c r="AM120" s="793"/>
      <c r="AN120" s="793"/>
      <c r="AO120" s="794"/>
      <c r="AP120" s="837" t="s">
        <v>408</v>
      </c>
      <c r="AQ120" s="838"/>
      <c r="AR120" s="838"/>
      <c r="AS120" s="838"/>
      <c r="AT120" s="839"/>
      <c r="AU120" s="893" t="s">
        <v>481</v>
      </c>
      <c r="AV120" s="894"/>
      <c r="AW120" s="894"/>
      <c r="AX120" s="894"/>
      <c r="AY120" s="895"/>
      <c r="AZ120" s="873" t="s">
        <v>482</v>
      </c>
      <c r="BA120" s="821"/>
      <c r="BB120" s="821"/>
      <c r="BC120" s="821"/>
      <c r="BD120" s="821"/>
      <c r="BE120" s="821"/>
      <c r="BF120" s="821"/>
      <c r="BG120" s="821"/>
      <c r="BH120" s="821"/>
      <c r="BI120" s="821"/>
      <c r="BJ120" s="821"/>
      <c r="BK120" s="821"/>
      <c r="BL120" s="821"/>
      <c r="BM120" s="821"/>
      <c r="BN120" s="821"/>
      <c r="BO120" s="821"/>
      <c r="BP120" s="822"/>
      <c r="BQ120" s="874">
        <v>4959056</v>
      </c>
      <c r="BR120" s="855"/>
      <c r="BS120" s="855"/>
      <c r="BT120" s="855"/>
      <c r="BU120" s="855"/>
      <c r="BV120" s="855">
        <v>5561214</v>
      </c>
      <c r="BW120" s="855"/>
      <c r="BX120" s="855"/>
      <c r="BY120" s="855"/>
      <c r="BZ120" s="855"/>
      <c r="CA120" s="855">
        <v>5528555</v>
      </c>
      <c r="CB120" s="855"/>
      <c r="CC120" s="855"/>
      <c r="CD120" s="855"/>
      <c r="CE120" s="855"/>
      <c r="CF120" s="879">
        <v>98</v>
      </c>
      <c r="CG120" s="880"/>
      <c r="CH120" s="880"/>
      <c r="CI120" s="880"/>
      <c r="CJ120" s="880"/>
      <c r="CK120" s="881" t="s">
        <v>483</v>
      </c>
      <c r="CL120" s="865"/>
      <c r="CM120" s="865"/>
      <c r="CN120" s="865"/>
      <c r="CO120" s="866"/>
      <c r="CP120" s="885" t="s">
        <v>484</v>
      </c>
      <c r="CQ120" s="886"/>
      <c r="CR120" s="886"/>
      <c r="CS120" s="886"/>
      <c r="CT120" s="886"/>
      <c r="CU120" s="886"/>
      <c r="CV120" s="886"/>
      <c r="CW120" s="886"/>
      <c r="CX120" s="886"/>
      <c r="CY120" s="886"/>
      <c r="CZ120" s="886"/>
      <c r="DA120" s="886"/>
      <c r="DB120" s="886"/>
      <c r="DC120" s="886"/>
      <c r="DD120" s="886"/>
      <c r="DE120" s="886"/>
      <c r="DF120" s="887"/>
      <c r="DG120" s="874">
        <v>2367380</v>
      </c>
      <c r="DH120" s="855"/>
      <c r="DI120" s="855"/>
      <c r="DJ120" s="855"/>
      <c r="DK120" s="855"/>
      <c r="DL120" s="855">
        <v>2155951</v>
      </c>
      <c r="DM120" s="855"/>
      <c r="DN120" s="855"/>
      <c r="DO120" s="855"/>
      <c r="DP120" s="855"/>
      <c r="DQ120" s="855">
        <v>1933022</v>
      </c>
      <c r="DR120" s="855"/>
      <c r="DS120" s="855"/>
      <c r="DT120" s="855"/>
      <c r="DU120" s="855"/>
      <c r="DV120" s="856">
        <v>34.200000000000003</v>
      </c>
      <c r="DW120" s="856"/>
      <c r="DX120" s="856"/>
      <c r="DY120" s="856"/>
      <c r="DZ120" s="857"/>
    </row>
    <row r="121" spans="1:130" s="224" customFormat="1" ht="26.25" customHeight="1" x14ac:dyDescent="0.15">
      <c r="A121" s="833"/>
      <c r="B121" s="834"/>
      <c r="C121" s="876" t="s">
        <v>485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408</v>
      </c>
      <c r="AB121" s="793"/>
      <c r="AC121" s="793"/>
      <c r="AD121" s="793"/>
      <c r="AE121" s="794"/>
      <c r="AF121" s="795" t="s">
        <v>426</v>
      </c>
      <c r="AG121" s="793"/>
      <c r="AH121" s="793"/>
      <c r="AI121" s="793"/>
      <c r="AJ121" s="794"/>
      <c r="AK121" s="795" t="s">
        <v>408</v>
      </c>
      <c r="AL121" s="793"/>
      <c r="AM121" s="793"/>
      <c r="AN121" s="793"/>
      <c r="AO121" s="794"/>
      <c r="AP121" s="837" t="s">
        <v>408</v>
      </c>
      <c r="AQ121" s="838"/>
      <c r="AR121" s="838"/>
      <c r="AS121" s="838"/>
      <c r="AT121" s="839"/>
      <c r="AU121" s="896"/>
      <c r="AV121" s="897"/>
      <c r="AW121" s="897"/>
      <c r="AX121" s="897"/>
      <c r="AY121" s="898"/>
      <c r="AZ121" s="828" t="s">
        <v>486</v>
      </c>
      <c r="BA121" s="765"/>
      <c r="BB121" s="765"/>
      <c r="BC121" s="765"/>
      <c r="BD121" s="765"/>
      <c r="BE121" s="765"/>
      <c r="BF121" s="765"/>
      <c r="BG121" s="765"/>
      <c r="BH121" s="765"/>
      <c r="BI121" s="765"/>
      <c r="BJ121" s="765"/>
      <c r="BK121" s="765"/>
      <c r="BL121" s="765"/>
      <c r="BM121" s="765"/>
      <c r="BN121" s="765"/>
      <c r="BO121" s="765"/>
      <c r="BP121" s="766"/>
      <c r="BQ121" s="829">
        <v>122432</v>
      </c>
      <c r="BR121" s="830"/>
      <c r="BS121" s="830"/>
      <c r="BT121" s="830"/>
      <c r="BU121" s="830"/>
      <c r="BV121" s="830">
        <v>99726</v>
      </c>
      <c r="BW121" s="830"/>
      <c r="BX121" s="830"/>
      <c r="BY121" s="830"/>
      <c r="BZ121" s="830"/>
      <c r="CA121" s="830">
        <v>80535</v>
      </c>
      <c r="CB121" s="830"/>
      <c r="CC121" s="830"/>
      <c r="CD121" s="830"/>
      <c r="CE121" s="830"/>
      <c r="CF121" s="888">
        <v>1.4</v>
      </c>
      <c r="CG121" s="889"/>
      <c r="CH121" s="889"/>
      <c r="CI121" s="889"/>
      <c r="CJ121" s="889"/>
      <c r="CK121" s="882"/>
      <c r="CL121" s="868"/>
      <c r="CM121" s="868"/>
      <c r="CN121" s="868"/>
      <c r="CO121" s="869"/>
      <c r="CP121" s="848" t="s">
        <v>487</v>
      </c>
      <c r="CQ121" s="849"/>
      <c r="CR121" s="849"/>
      <c r="CS121" s="849"/>
      <c r="CT121" s="849"/>
      <c r="CU121" s="849"/>
      <c r="CV121" s="849"/>
      <c r="CW121" s="849"/>
      <c r="CX121" s="849"/>
      <c r="CY121" s="849"/>
      <c r="CZ121" s="849"/>
      <c r="DA121" s="849"/>
      <c r="DB121" s="849"/>
      <c r="DC121" s="849"/>
      <c r="DD121" s="849"/>
      <c r="DE121" s="849"/>
      <c r="DF121" s="850"/>
      <c r="DG121" s="829">
        <v>2143942</v>
      </c>
      <c r="DH121" s="830"/>
      <c r="DI121" s="830"/>
      <c r="DJ121" s="830"/>
      <c r="DK121" s="830"/>
      <c r="DL121" s="830">
        <v>1892816</v>
      </c>
      <c r="DM121" s="830"/>
      <c r="DN121" s="830"/>
      <c r="DO121" s="830"/>
      <c r="DP121" s="830"/>
      <c r="DQ121" s="830">
        <v>1705999</v>
      </c>
      <c r="DR121" s="830"/>
      <c r="DS121" s="830"/>
      <c r="DT121" s="830"/>
      <c r="DU121" s="830"/>
      <c r="DV121" s="807">
        <v>30.2</v>
      </c>
      <c r="DW121" s="807"/>
      <c r="DX121" s="807"/>
      <c r="DY121" s="807"/>
      <c r="DZ121" s="808"/>
    </row>
    <row r="122" spans="1:130" s="224" customFormat="1" ht="26.25" customHeight="1" x14ac:dyDescent="0.15">
      <c r="A122" s="833"/>
      <c r="B122" s="834"/>
      <c r="C122" s="828" t="s">
        <v>467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408</v>
      </c>
      <c r="AB122" s="793"/>
      <c r="AC122" s="793"/>
      <c r="AD122" s="793"/>
      <c r="AE122" s="794"/>
      <c r="AF122" s="795" t="s">
        <v>408</v>
      </c>
      <c r="AG122" s="793"/>
      <c r="AH122" s="793"/>
      <c r="AI122" s="793"/>
      <c r="AJ122" s="794"/>
      <c r="AK122" s="795" t="s">
        <v>408</v>
      </c>
      <c r="AL122" s="793"/>
      <c r="AM122" s="793"/>
      <c r="AN122" s="793"/>
      <c r="AO122" s="794"/>
      <c r="AP122" s="837" t="s">
        <v>408</v>
      </c>
      <c r="AQ122" s="838"/>
      <c r="AR122" s="838"/>
      <c r="AS122" s="838"/>
      <c r="AT122" s="839"/>
      <c r="AU122" s="896"/>
      <c r="AV122" s="897"/>
      <c r="AW122" s="897"/>
      <c r="AX122" s="897"/>
      <c r="AY122" s="898"/>
      <c r="AZ122" s="851" t="s">
        <v>488</v>
      </c>
      <c r="BA122" s="852"/>
      <c r="BB122" s="852"/>
      <c r="BC122" s="852"/>
      <c r="BD122" s="852"/>
      <c r="BE122" s="852"/>
      <c r="BF122" s="852"/>
      <c r="BG122" s="852"/>
      <c r="BH122" s="852"/>
      <c r="BI122" s="852"/>
      <c r="BJ122" s="852"/>
      <c r="BK122" s="852"/>
      <c r="BL122" s="852"/>
      <c r="BM122" s="852"/>
      <c r="BN122" s="852"/>
      <c r="BO122" s="852"/>
      <c r="BP122" s="853"/>
      <c r="BQ122" s="892">
        <v>11113659</v>
      </c>
      <c r="BR122" s="858"/>
      <c r="BS122" s="858"/>
      <c r="BT122" s="858"/>
      <c r="BU122" s="858"/>
      <c r="BV122" s="858">
        <v>10355830</v>
      </c>
      <c r="BW122" s="858"/>
      <c r="BX122" s="858"/>
      <c r="BY122" s="858"/>
      <c r="BZ122" s="858"/>
      <c r="CA122" s="858">
        <v>9548968</v>
      </c>
      <c r="CB122" s="858"/>
      <c r="CC122" s="858"/>
      <c r="CD122" s="858"/>
      <c r="CE122" s="858"/>
      <c r="CF122" s="859">
        <v>169.2</v>
      </c>
      <c r="CG122" s="860"/>
      <c r="CH122" s="860"/>
      <c r="CI122" s="860"/>
      <c r="CJ122" s="860"/>
      <c r="CK122" s="882"/>
      <c r="CL122" s="868"/>
      <c r="CM122" s="868"/>
      <c r="CN122" s="868"/>
      <c r="CO122" s="869"/>
      <c r="CP122" s="848" t="s">
        <v>489</v>
      </c>
      <c r="CQ122" s="849"/>
      <c r="CR122" s="849"/>
      <c r="CS122" s="849"/>
      <c r="CT122" s="849"/>
      <c r="CU122" s="849"/>
      <c r="CV122" s="849"/>
      <c r="CW122" s="849"/>
      <c r="CX122" s="849"/>
      <c r="CY122" s="849"/>
      <c r="CZ122" s="849"/>
      <c r="DA122" s="849"/>
      <c r="DB122" s="849"/>
      <c r="DC122" s="849"/>
      <c r="DD122" s="849"/>
      <c r="DE122" s="849"/>
      <c r="DF122" s="850"/>
      <c r="DG122" s="829">
        <v>184248</v>
      </c>
      <c r="DH122" s="830"/>
      <c r="DI122" s="830"/>
      <c r="DJ122" s="830"/>
      <c r="DK122" s="830"/>
      <c r="DL122" s="830">
        <v>223599</v>
      </c>
      <c r="DM122" s="830"/>
      <c r="DN122" s="830"/>
      <c r="DO122" s="830"/>
      <c r="DP122" s="830"/>
      <c r="DQ122" s="830">
        <v>241644</v>
      </c>
      <c r="DR122" s="830"/>
      <c r="DS122" s="830"/>
      <c r="DT122" s="830"/>
      <c r="DU122" s="830"/>
      <c r="DV122" s="807">
        <v>4.3</v>
      </c>
      <c r="DW122" s="807"/>
      <c r="DX122" s="807"/>
      <c r="DY122" s="807"/>
      <c r="DZ122" s="808"/>
    </row>
    <row r="123" spans="1:130" s="224" customFormat="1" ht="26.25" customHeight="1" x14ac:dyDescent="0.15">
      <c r="A123" s="833"/>
      <c r="B123" s="834"/>
      <c r="C123" s="828" t="s">
        <v>473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408</v>
      </c>
      <c r="AB123" s="793"/>
      <c r="AC123" s="793"/>
      <c r="AD123" s="793"/>
      <c r="AE123" s="794"/>
      <c r="AF123" s="795" t="s">
        <v>426</v>
      </c>
      <c r="AG123" s="793"/>
      <c r="AH123" s="793"/>
      <c r="AI123" s="793"/>
      <c r="AJ123" s="794"/>
      <c r="AK123" s="795" t="s">
        <v>426</v>
      </c>
      <c r="AL123" s="793"/>
      <c r="AM123" s="793"/>
      <c r="AN123" s="793"/>
      <c r="AO123" s="794"/>
      <c r="AP123" s="837" t="s">
        <v>408</v>
      </c>
      <c r="AQ123" s="838"/>
      <c r="AR123" s="838"/>
      <c r="AS123" s="838"/>
      <c r="AT123" s="839"/>
      <c r="AU123" s="899"/>
      <c r="AV123" s="900"/>
      <c r="AW123" s="900"/>
      <c r="AX123" s="900"/>
      <c r="AY123" s="900"/>
      <c r="AZ123" s="245" t="s">
        <v>187</v>
      </c>
      <c r="BA123" s="245"/>
      <c r="BB123" s="245"/>
      <c r="BC123" s="245"/>
      <c r="BD123" s="245"/>
      <c r="BE123" s="245"/>
      <c r="BF123" s="245"/>
      <c r="BG123" s="245"/>
      <c r="BH123" s="245"/>
      <c r="BI123" s="245"/>
      <c r="BJ123" s="245"/>
      <c r="BK123" s="245"/>
      <c r="BL123" s="245"/>
      <c r="BM123" s="245"/>
      <c r="BN123" s="245"/>
      <c r="BO123" s="890" t="s">
        <v>490</v>
      </c>
      <c r="BP123" s="891"/>
      <c r="BQ123" s="845">
        <v>16195147</v>
      </c>
      <c r="BR123" s="846"/>
      <c r="BS123" s="846"/>
      <c r="BT123" s="846"/>
      <c r="BU123" s="846"/>
      <c r="BV123" s="846">
        <v>16016770</v>
      </c>
      <c r="BW123" s="846"/>
      <c r="BX123" s="846"/>
      <c r="BY123" s="846"/>
      <c r="BZ123" s="846"/>
      <c r="CA123" s="846">
        <v>15158058</v>
      </c>
      <c r="CB123" s="846"/>
      <c r="CC123" s="846"/>
      <c r="CD123" s="846"/>
      <c r="CE123" s="846"/>
      <c r="CF123" s="761"/>
      <c r="CG123" s="762"/>
      <c r="CH123" s="762"/>
      <c r="CI123" s="762"/>
      <c r="CJ123" s="847"/>
      <c r="CK123" s="882"/>
      <c r="CL123" s="868"/>
      <c r="CM123" s="868"/>
      <c r="CN123" s="868"/>
      <c r="CO123" s="869"/>
      <c r="CP123" s="848" t="s">
        <v>491</v>
      </c>
      <c r="CQ123" s="849"/>
      <c r="CR123" s="849"/>
      <c r="CS123" s="849"/>
      <c r="CT123" s="849"/>
      <c r="CU123" s="849"/>
      <c r="CV123" s="849"/>
      <c r="CW123" s="849"/>
      <c r="CX123" s="849"/>
      <c r="CY123" s="849"/>
      <c r="CZ123" s="849"/>
      <c r="DA123" s="849"/>
      <c r="DB123" s="849"/>
      <c r="DC123" s="849"/>
      <c r="DD123" s="849"/>
      <c r="DE123" s="849"/>
      <c r="DF123" s="850"/>
      <c r="DG123" s="792">
        <v>31479</v>
      </c>
      <c r="DH123" s="793"/>
      <c r="DI123" s="793"/>
      <c r="DJ123" s="793"/>
      <c r="DK123" s="794"/>
      <c r="DL123" s="795">
        <v>29788</v>
      </c>
      <c r="DM123" s="793"/>
      <c r="DN123" s="793"/>
      <c r="DO123" s="793"/>
      <c r="DP123" s="794"/>
      <c r="DQ123" s="795">
        <v>30772</v>
      </c>
      <c r="DR123" s="793"/>
      <c r="DS123" s="793"/>
      <c r="DT123" s="793"/>
      <c r="DU123" s="794"/>
      <c r="DV123" s="837">
        <v>0.5</v>
      </c>
      <c r="DW123" s="838"/>
      <c r="DX123" s="838"/>
      <c r="DY123" s="838"/>
      <c r="DZ123" s="839"/>
    </row>
    <row r="124" spans="1:130" s="224" customFormat="1" ht="26.25" customHeight="1" thickBot="1" x14ac:dyDescent="0.2">
      <c r="A124" s="833"/>
      <c r="B124" s="834"/>
      <c r="C124" s="828" t="s">
        <v>476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492</v>
      </c>
      <c r="AB124" s="793"/>
      <c r="AC124" s="793"/>
      <c r="AD124" s="793"/>
      <c r="AE124" s="794"/>
      <c r="AF124" s="795" t="s">
        <v>493</v>
      </c>
      <c r="AG124" s="793"/>
      <c r="AH124" s="793"/>
      <c r="AI124" s="793"/>
      <c r="AJ124" s="794"/>
      <c r="AK124" s="795" t="s">
        <v>492</v>
      </c>
      <c r="AL124" s="793"/>
      <c r="AM124" s="793"/>
      <c r="AN124" s="793"/>
      <c r="AO124" s="794"/>
      <c r="AP124" s="837" t="s">
        <v>492</v>
      </c>
      <c r="AQ124" s="838"/>
      <c r="AR124" s="838"/>
      <c r="AS124" s="838"/>
      <c r="AT124" s="839"/>
      <c r="AU124" s="840" t="s">
        <v>494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492</v>
      </c>
      <c r="BR124" s="844"/>
      <c r="BS124" s="844"/>
      <c r="BT124" s="844"/>
      <c r="BU124" s="844"/>
      <c r="BV124" s="844" t="s">
        <v>495</v>
      </c>
      <c r="BW124" s="844"/>
      <c r="BX124" s="844"/>
      <c r="BY124" s="844"/>
      <c r="BZ124" s="844"/>
      <c r="CA124" s="844" t="s">
        <v>493</v>
      </c>
      <c r="CB124" s="844"/>
      <c r="CC124" s="844"/>
      <c r="CD124" s="844"/>
      <c r="CE124" s="844"/>
      <c r="CF124" s="739"/>
      <c r="CG124" s="740"/>
      <c r="CH124" s="740"/>
      <c r="CI124" s="740"/>
      <c r="CJ124" s="875"/>
      <c r="CK124" s="883"/>
      <c r="CL124" s="883"/>
      <c r="CM124" s="883"/>
      <c r="CN124" s="883"/>
      <c r="CO124" s="884"/>
      <c r="CP124" s="848" t="s">
        <v>496</v>
      </c>
      <c r="CQ124" s="849"/>
      <c r="CR124" s="849"/>
      <c r="CS124" s="849"/>
      <c r="CT124" s="849"/>
      <c r="CU124" s="849"/>
      <c r="CV124" s="849"/>
      <c r="CW124" s="849"/>
      <c r="CX124" s="849"/>
      <c r="CY124" s="849"/>
      <c r="CZ124" s="849"/>
      <c r="DA124" s="849"/>
      <c r="DB124" s="849"/>
      <c r="DC124" s="849"/>
      <c r="DD124" s="849"/>
      <c r="DE124" s="849"/>
      <c r="DF124" s="850"/>
      <c r="DG124" s="776">
        <v>7450</v>
      </c>
      <c r="DH124" s="777"/>
      <c r="DI124" s="777"/>
      <c r="DJ124" s="777"/>
      <c r="DK124" s="778"/>
      <c r="DL124" s="779" t="s">
        <v>497</v>
      </c>
      <c r="DM124" s="777"/>
      <c r="DN124" s="777"/>
      <c r="DO124" s="777"/>
      <c r="DP124" s="778"/>
      <c r="DQ124" s="779" t="s">
        <v>497</v>
      </c>
      <c r="DR124" s="777"/>
      <c r="DS124" s="777"/>
      <c r="DT124" s="777"/>
      <c r="DU124" s="778"/>
      <c r="DV124" s="861" t="s">
        <v>497</v>
      </c>
      <c r="DW124" s="862"/>
      <c r="DX124" s="862"/>
      <c r="DY124" s="862"/>
      <c r="DZ124" s="863"/>
    </row>
    <row r="125" spans="1:130" s="224" customFormat="1" ht="26.25" customHeight="1" x14ac:dyDescent="0.15">
      <c r="A125" s="833"/>
      <c r="B125" s="834"/>
      <c r="C125" s="828" t="s">
        <v>478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497</v>
      </c>
      <c r="AB125" s="793"/>
      <c r="AC125" s="793"/>
      <c r="AD125" s="793"/>
      <c r="AE125" s="794"/>
      <c r="AF125" s="795" t="s">
        <v>492</v>
      </c>
      <c r="AG125" s="793"/>
      <c r="AH125" s="793"/>
      <c r="AI125" s="793"/>
      <c r="AJ125" s="794"/>
      <c r="AK125" s="795" t="s">
        <v>497</v>
      </c>
      <c r="AL125" s="793"/>
      <c r="AM125" s="793"/>
      <c r="AN125" s="793"/>
      <c r="AO125" s="794"/>
      <c r="AP125" s="837" t="s">
        <v>492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498</v>
      </c>
      <c r="CL125" s="865"/>
      <c r="CM125" s="865"/>
      <c r="CN125" s="865"/>
      <c r="CO125" s="866"/>
      <c r="CP125" s="873" t="s">
        <v>499</v>
      </c>
      <c r="CQ125" s="821"/>
      <c r="CR125" s="821"/>
      <c r="CS125" s="821"/>
      <c r="CT125" s="821"/>
      <c r="CU125" s="821"/>
      <c r="CV125" s="821"/>
      <c r="CW125" s="821"/>
      <c r="CX125" s="821"/>
      <c r="CY125" s="821"/>
      <c r="CZ125" s="821"/>
      <c r="DA125" s="821"/>
      <c r="DB125" s="821"/>
      <c r="DC125" s="821"/>
      <c r="DD125" s="821"/>
      <c r="DE125" s="821"/>
      <c r="DF125" s="822"/>
      <c r="DG125" s="874" t="s">
        <v>497</v>
      </c>
      <c r="DH125" s="855"/>
      <c r="DI125" s="855"/>
      <c r="DJ125" s="855"/>
      <c r="DK125" s="855"/>
      <c r="DL125" s="855" t="s">
        <v>492</v>
      </c>
      <c r="DM125" s="855"/>
      <c r="DN125" s="855"/>
      <c r="DO125" s="855"/>
      <c r="DP125" s="855"/>
      <c r="DQ125" s="855" t="s">
        <v>497</v>
      </c>
      <c r="DR125" s="855"/>
      <c r="DS125" s="855"/>
      <c r="DT125" s="855"/>
      <c r="DU125" s="855"/>
      <c r="DV125" s="856" t="s">
        <v>492</v>
      </c>
      <c r="DW125" s="856"/>
      <c r="DX125" s="856"/>
      <c r="DY125" s="856"/>
      <c r="DZ125" s="857"/>
    </row>
    <row r="126" spans="1:130" s="224" customFormat="1" ht="26.25" customHeight="1" thickBot="1" x14ac:dyDescent="0.2">
      <c r="A126" s="833"/>
      <c r="B126" s="834"/>
      <c r="C126" s="828" t="s">
        <v>480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497</v>
      </c>
      <c r="AB126" s="793"/>
      <c r="AC126" s="793"/>
      <c r="AD126" s="793"/>
      <c r="AE126" s="794"/>
      <c r="AF126" s="795" t="s">
        <v>497</v>
      </c>
      <c r="AG126" s="793"/>
      <c r="AH126" s="793"/>
      <c r="AI126" s="793"/>
      <c r="AJ126" s="794"/>
      <c r="AK126" s="795" t="s">
        <v>497</v>
      </c>
      <c r="AL126" s="793"/>
      <c r="AM126" s="793"/>
      <c r="AN126" s="793"/>
      <c r="AO126" s="794"/>
      <c r="AP126" s="837" t="s">
        <v>497</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500</v>
      </c>
      <c r="CQ126" s="765"/>
      <c r="CR126" s="765"/>
      <c r="CS126" s="765"/>
      <c r="CT126" s="765"/>
      <c r="CU126" s="765"/>
      <c r="CV126" s="765"/>
      <c r="CW126" s="765"/>
      <c r="CX126" s="765"/>
      <c r="CY126" s="765"/>
      <c r="CZ126" s="765"/>
      <c r="DA126" s="765"/>
      <c r="DB126" s="765"/>
      <c r="DC126" s="765"/>
      <c r="DD126" s="765"/>
      <c r="DE126" s="765"/>
      <c r="DF126" s="766"/>
      <c r="DG126" s="829" t="s">
        <v>492</v>
      </c>
      <c r="DH126" s="830"/>
      <c r="DI126" s="830"/>
      <c r="DJ126" s="830"/>
      <c r="DK126" s="830"/>
      <c r="DL126" s="830" t="s">
        <v>492</v>
      </c>
      <c r="DM126" s="830"/>
      <c r="DN126" s="830"/>
      <c r="DO126" s="830"/>
      <c r="DP126" s="830"/>
      <c r="DQ126" s="830" t="s">
        <v>497</v>
      </c>
      <c r="DR126" s="830"/>
      <c r="DS126" s="830"/>
      <c r="DT126" s="830"/>
      <c r="DU126" s="830"/>
      <c r="DV126" s="807" t="s">
        <v>492</v>
      </c>
      <c r="DW126" s="807"/>
      <c r="DX126" s="807"/>
      <c r="DY126" s="807"/>
      <c r="DZ126" s="808"/>
    </row>
    <row r="127" spans="1:130" s="224" customFormat="1" ht="26.25" customHeight="1" x14ac:dyDescent="0.15">
      <c r="A127" s="835"/>
      <c r="B127" s="836"/>
      <c r="C127" s="851" t="s">
        <v>501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492</v>
      </c>
      <c r="AB127" s="793"/>
      <c r="AC127" s="793"/>
      <c r="AD127" s="793"/>
      <c r="AE127" s="794"/>
      <c r="AF127" s="795" t="s">
        <v>492</v>
      </c>
      <c r="AG127" s="793"/>
      <c r="AH127" s="793"/>
      <c r="AI127" s="793"/>
      <c r="AJ127" s="794"/>
      <c r="AK127" s="795" t="s">
        <v>497</v>
      </c>
      <c r="AL127" s="793"/>
      <c r="AM127" s="793"/>
      <c r="AN127" s="793"/>
      <c r="AO127" s="794"/>
      <c r="AP127" s="837" t="s">
        <v>497</v>
      </c>
      <c r="AQ127" s="838"/>
      <c r="AR127" s="838"/>
      <c r="AS127" s="838"/>
      <c r="AT127" s="839"/>
      <c r="AU127" s="226"/>
      <c r="AV127" s="226"/>
      <c r="AW127" s="226"/>
      <c r="AX127" s="854" t="s">
        <v>502</v>
      </c>
      <c r="AY127" s="825"/>
      <c r="AZ127" s="825"/>
      <c r="BA127" s="825"/>
      <c r="BB127" s="825"/>
      <c r="BC127" s="825"/>
      <c r="BD127" s="825"/>
      <c r="BE127" s="826"/>
      <c r="BF127" s="824" t="s">
        <v>503</v>
      </c>
      <c r="BG127" s="825"/>
      <c r="BH127" s="825"/>
      <c r="BI127" s="825"/>
      <c r="BJ127" s="825"/>
      <c r="BK127" s="825"/>
      <c r="BL127" s="826"/>
      <c r="BM127" s="824" t="s">
        <v>504</v>
      </c>
      <c r="BN127" s="825"/>
      <c r="BO127" s="825"/>
      <c r="BP127" s="825"/>
      <c r="BQ127" s="825"/>
      <c r="BR127" s="825"/>
      <c r="BS127" s="826"/>
      <c r="BT127" s="824" t="s">
        <v>505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506</v>
      </c>
      <c r="CQ127" s="765"/>
      <c r="CR127" s="765"/>
      <c r="CS127" s="765"/>
      <c r="CT127" s="765"/>
      <c r="CU127" s="765"/>
      <c r="CV127" s="765"/>
      <c r="CW127" s="765"/>
      <c r="CX127" s="765"/>
      <c r="CY127" s="765"/>
      <c r="CZ127" s="765"/>
      <c r="DA127" s="765"/>
      <c r="DB127" s="765"/>
      <c r="DC127" s="765"/>
      <c r="DD127" s="765"/>
      <c r="DE127" s="765"/>
      <c r="DF127" s="766"/>
      <c r="DG127" s="829" t="s">
        <v>497</v>
      </c>
      <c r="DH127" s="830"/>
      <c r="DI127" s="830"/>
      <c r="DJ127" s="830"/>
      <c r="DK127" s="830"/>
      <c r="DL127" s="830" t="s">
        <v>492</v>
      </c>
      <c r="DM127" s="830"/>
      <c r="DN127" s="830"/>
      <c r="DO127" s="830"/>
      <c r="DP127" s="830"/>
      <c r="DQ127" s="830" t="s">
        <v>492</v>
      </c>
      <c r="DR127" s="830"/>
      <c r="DS127" s="830"/>
      <c r="DT127" s="830"/>
      <c r="DU127" s="830"/>
      <c r="DV127" s="807" t="s">
        <v>497</v>
      </c>
      <c r="DW127" s="807"/>
      <c r="DX127" s="807"/>
      <c r="DY127" s="807"/>
      <c r="DZ127" s="808"/>
    </row>
    <row r="128" spans="1:130" s="224" customFormat="1" ht="26.25" customHeight="1" thickBot="1" x14ac:dyDescent="0.2">
      <c r="A128" s="809" t="s">
        <v>507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508</v>
      </c>
      <c r="X128" s="811"/>
      <c r="Y128" s="811"/>
      <c r="Z128" s="812"/>
      <c r="AA128" s="813">
        <v>34298</v>
      </c>
      <c r="AB128" s="814"/>
      <c r="AC128" s="814"/>
      <c r="AD128" s="814"/>
      <c r="AE128" s="815"/>
      <c r="AF128" s="816">
        <v>32832</v>
      </c>
      <c r="AG128" s="814"/>
      <c r="AH128" s="814"/>
      <c r="AI128" s="814"/>
      <c r="AJ128" s="815"/>
      <c r="AK128" s="816">
        <v>26358</v>
      </c>
      <c r="AL128" s="814"/>
      <c r="AM128" s="814"/>
      <c r="AN128" s="814"/>
      <c r="AO128" s="815"/>
      <c r="AP128" s="817"/>
      <c r="AQ128" s="818"/>
      <c r="AR128" s="818"/>
      <c r="AS128" s="818"/>
      <c r="AT128" s="819"/>
      <c r="AU128" s="226"/>
      <c r="AV128" s="226"/>
      <c r="AW128" s="226"/>
      <c r="AX128" s="820" t="s">
        <v>509</v>
      </c>
      <c r="AY128" s="821"/>
      <c r="AZ128" s="821"/>
      <c r="BA128" s="821"/>
      <c r="BB128" s="821"/>
      <c r="BC128" s="821"/>
      <c r="BD128" s="821"/>
      <c r="BE128" s="822"/>
      <c r="BF128" s="799" t="s">
        <v>510</v>
      </c>
      <c r="BG128" s="800"/>
      <c r="BH128" s="800"/>
      <c r="BI128" s="800"/>
      <c r="BJ128" s="800"/>
      <c r="BK128" s="800"/>
      <c r="BL128" s="823"/>
      <c r="BM128" s="799">
        <v>14.05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511</v>
      </c>
      <c r="CQ128" s="743"/>
      <c r="CR128" s="743"/>
      <c r="CS128" s="743"/>
      <c r="CT128" s="743"/>
      <c r="CU128" s="743"/>
      <c r="CV128" s="743"/>
      <c r="CW128" s="743"/>
      <c r="CX128" s="743"/>
      <c r="CY128" s="743"/>
      <c r="CZ128" s="743"/>
      <c r="DA128" s="743"/>
      <c r="DB128" s="743"/>
      <c r="DC128" s="743"/>
      <c r="DD128" s="743"/>
      <c r="DE128" s="743"/>
      <c r="DF128" s="744"/>
      <c r="DG128" s="803" t="s">
        <v>510</v>
      </c>
      <c r="DH128" s="804"/>
      <c r="DI128" s="804"/>
      <c r="DJ128" s="804"/>
      <c r="DK128" s="804"/>
      <c r="DL128" s="804" t="s">
        <v>408</v>
      </c>
      <c r="DM128" s="804"/>
      <c r="DN128" s="804"/>
      <c r="DO128" s="804"/>
      <c r="DP128" s="804"/>
      <c r="DQ128" s="804" t="s">
        <v>510</v>
      </c>
      <c r="DR128" s="804"/>
      <c r="DS128" s="804"/>
      <c r="DT128" s="804"/>
      <c r="DU128" s="804"/>
      <c r="DV128" s="805" t="s">
        <v>512</v>
      </c>
      <c r="DW128" s="805"/>
      <c r="DX128" s="805"/>
      <c r="DY128" s="805"/>
      <c r="DZ128" s="806"/>
    </row>
    <row r="129" spans="1:131" s="224" customFormat="1" ht="26.25" customHeight="1" x14ac:dyDescent="0.15">
      <c r="A129" s="787" t="s">
        <v>106</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513</v>
      </c>
      <c r="X129" s="790"/>
      <c r="Y129" s="790"/>
      <c r="Z129" s="791"/>
      <c r="AA129" s="792">
        <v>7012575</v>
      </c>
      <c r="AB129" s="793"/>
      <c r="AC129" s="793"/>
      <c r="AD129" s="793"/>
      <c r="AE129" s="794"/>
      <c r="AF129" s="795">
        <v>7263439</v>
      </c>
      <c r="AG129" s="793"/>
      <c r="AH129" s="793"/>
      <c r="AI129" s="793"/>
      <c r="AJ129" s="794"/>
      <c r="AK129" s="795">
        <v>7006127</v>
      </c>
      <c r="AL129" s="793"/>
      <c r="AM129" s="793"/>
      <c r="AN129" s="793"/>
      <c r="AO129" s="794"/>
      <c r="AP129" s="796"/>
      <c r="AQ129" s="797"/>
      <c r="AR129" s="797"/>
      <c r="AS129" s="797"/>
      <c r="AT129" s="798"/>
      <c r="AU129" s="227"/>
      <c r="AV129" s="227"/>
      <c r="AW129" s="227"/>
      <c r="AX129" s="764" t="s">
        <v>514</v>
      </c>
      <c r="AY129" s="765"/>
      <c r="AZ129" s="765"/>
      <c r="BA129" s="765"/>
      <c r="BB129" s="765"/>
      <c r="BC129" s="765"/>
      <c r="BD129" s="765"/>
      <c r="BE129" s="766"/>
      <c r="BF129" s="783" t="s">
        <v>408</v>
      </c>
      <c r="BG129" s="784"/>
      <c r="BH129" s="784"/>
      <c r="BI129" s="784"/>
      <c r="BJ129" s="784"/>
      <c r="BK129" s="784"/>
      <c r="BL129" s="785"/>
      <c r="BM129" s="783">
        <v>19.05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515</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516</v>
      </c>
      <c r="X130" s="790"/>
      <c r="Y130" s="790"/>
      <c r="Z130" s="791"/>
      <c r="AA130" s="792">
        <v>1398473</v>
      </c>
      <c r="AB130" s="793"/>
      <c r="AC130" s="793"/>
      <c r="AD130" s="793"/>
      <c r="AE130" s="794"/>
      <c r="AF130" s="795">
        <v>1370116</v>
      </c>
      <c r="AG130" s="793"/>
      <c r="AH130" s="793"/>
      <c r="AI130" s="793"/>
      <c r="AJ130" s="794"/>
      <c r="AK130" s="795">
        <v>1362004</v>
      </c>
      <c r="AL130" s="793"/>
      <c r="AM130" s="793"/>
      <c r="AN130" s="793"/>
      <c r="AO130" s="794"/>
      <c r="AP130" s="796"/>
      <c r="AQ130" s="797"/>
      <c r="AR130" s="797"/>
      <c r="AS130" s="797"/>
      <c r="AT130" s="798"/>
      <c r="AU130" s="227"/>
      <c r="AV130" s="227"/>
      <c r="AW130" s="227"/>
      <c r="AX130" s="764" t="s">
        <v>517</v>
      </c>
      <c r="AY130" s="765"/>
      <c r="AZ130" s="765"/>
      <c r="BA130" s="765"/>
      <c r="BB130" s="765"/>
      <c r="BC130" s="765"/>
      <c r="BD130" s="765"/>
      <c r="BE130" s="766"/>
      <c r="BF130" s="767">
        <v>9.9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518</v>
      </c>
      <c r="X131" s="774"/>
      <c r="Y131" s="774"/>
      <c r="Z131" s="775"/>
      <c r="AA131" s="776">
        <v>5614102</v>
      </c>
      <c r="AB131" s="777"/>
      <c r="AC131" s="777"/>
      <c r="AD131" s="777"/>
      <c r="AE131" s="778"/>
      <c r="AF131" s="779">
        <v>5893323</v>
      </c>
      <c r="AG131" s="777"/>
      <c r="AH131" s="777"/>
      <c r="AI131" s="777"/>
      <c r="AJ131" s="778"/>
      <c r="AK131" s="779">
        <v>5644123</v>
      </c>
      <c r="AL131" s="777"/>
      <c r="AM131" s="777"/>
      <c r="AN131" s="777"/>
      <c r="AO131" s="778"/>
      <c r="AP131" s="780"/>
      <c r="AQ131" s="781"/>
      <c r="AR131" s="781"/>
      <c r="AS131" s="781"/>
      <c r="AT131" s="782"/>
      <c r="AU131" s="227"/>
      <c r="AV131" s="227"/>
      <c r="AW131" s="227"/>
      <c r="AX131" s="742" t="s">
        <v>519</v>
      </c>
      <c r="AY131" s="743"/>
      <c r="AZ131" s="743"/>
      <c r="BA131" s="743"/>
      <c r="BB131" s="743"/>
      <c r="BC131" s="743"/>
      <c r="BD131" s="743"/>
      <c r="BE131" s="744"/>
      <c r="BF131" s="745" t="s">
        <v>520</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521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522</v>
      </c>
      <c r="W132" s="755"/>
      <c r="X132" s="755"/>
      <c r="Y132" s="755"/>
      <c r="Z132" s="756"/>
      <c r="AA132" s="757">
        <v>9.9125889019999995</v>
      </c>
      <c r="AB132" s="758"/>
      <c r="AC132" s="758"/>
      <c r="AD132" s="758"/>
      <c r="AE132" s="759"/>
      <c r="AF132" s="760">
        <v>9.6872172120000002</v>
      </c>
      <c r="AG132" s="758"/>
      <c r="AH132" s="758"/>
      <c r="AI132" s="758"/>
      <c r="AJ132" s="759"/>
      <c r="AK132" s="760">
        <v>10.28891468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523</v>
      </c>
      <c r="W133" s="734"/>
      <c r="X133" s="734"/>
      <c r="Y133" s="734"/>
      <c r="Z133" s="735"/>
      <c r="AA133" s="736">
        <v>10.5</v>
      </c>
      <c r="AB133" s="737"/>
      <c r="AC133" s="737"/>
      <c r="AD133" s="737"/>
      <c r="AE133" s="738"/>
      <c r="AF133" s="736">
        <v>10.1</v>
      </c>
      <c r="AG133" s="737"/>
      <c r="AH133" s="737"/>
      <c r="AI133" s="737"/>
      <c r="AJ133" s="738"/>
      <c r="AK133" s="736">
        <v>9.9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Kc+ChN65su28hpCel0PHKu+iNuITYCwZMGNYbbDGdZ8oLPE5xr8t7MLfEyW3jpSEvNfr8ThA3e2pSdG25UyaYg==" saltValue="3WX/Voz28GQkFfj4fASbN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8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524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L/8AljLPJd9K7mCf5XLpeytphucJaim+BeeHoEAfNQS/6J6lC00pofGzaBF0Ogo/AMtL3l1HbcFm4mUa5+pwLg==" saltValue="NrqjSLrwnJjLR9OgXGbtUg=="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GW5DgD1LGdDH8eO1X+vOBIg/BqmJLTnxOjNEmqKRF+22cJObVan69vlGrI61kjMnYQvfh5Gz+vfdnZP2yMhlg==" saltValue="SUtDv9OkBz09xqt3gGxaU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525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526</v>
      </c>
      <c r="AL6" s="260"/>
      <c r="AM6" s="260"/>
      <c r="AN6" s="260"/>
    </row>
    <row r="7" spans="1:46" ht="13.5" customHeight="1" x14ac:dyDescent="0.15">
      <c r="A7" s="259"/>
      <c r="AK7" s="262"/>
      <c r="AL7" s="263"/>
      <c r="AM7" s="263"/>
      <c r="AN7" s="264"/>
      <c r="AO7" s="1131" t="s">
        <v>527</v>
      </c>
      <c r="AP7" s="265"/>
      <c r="AQ7" s="266" t="s">
        <v>528</v>
      </c>
      <c r="AR7" s="267"/>
    </row>
    <row r="8" spans="1:46" x14ac:dyDescent="0.15">
      <c r="A8" s="259"/>
      <c r="AK8" s="268"/>
      <c r="AL8" s="269"/>
      <c r="AM8" s="269"/>
      <c r="AN8" s="270"/>
      <c r="AO8" s="1132"/>
      <c r="AP8" s="271" t="s">
        <v>529</v>
      </c>
      <c r="AQ8" s="272" t="s">
        <v>530</v>
      </c>
      <c r="AR8" s="273" t="s">
        <v>531</v>
      </c>
    </row>
    <row r="9" spans="1:46" x14ac:dyDescent="0.15">
      <c r="A9" s="259"/>
      <c r="AK9" s="1143" t="s">
        <v>532</v>
      </c>
      <c r="AL9" s="1144"/>
      <c r="AM9" s="1144"/>
      <c r="AN9" s="1145"/>
      <c r="AO9" s="274">
        <v>2184039</v>
      </c>
      <c r="AP9" s="274">
        <v>142561</v>
      </c>
      <c r="AQ9" s="275">
        <v>115879</v>
      </c>
      <c r="AR9" s="276">
        <v>23</v>
      </c>
    </row>
    <row r="10" spans="1:46" ht="13.5" customHeight="1" x14ac:dyDescent="0.15">
      <c r="A10" s="259"/>
      <c r="AK10" s="1143" t="s">
        <v>533</v>
      </c>
      <c r="AL10" s="1144"/>
      <c r="AM10" s="1144"/>
      <c r="AN10" s="1145"/>
      <c r="AO10" s="277">
        <v>187988</v>
      </c>
      <c r="AP10" s="277">
        <v>12271</v>
      </c>
      <c r="AQ10" s="278">
        <v>14625</v>
      </c>
      <c r="AR10" s="279">
        <v>-16.100000000000001</v>
      </c>
    </row>
    <row r="11" spans="1:46" ht="13.5" customHeight="1" x14ac:dyDescent="0.15">
      <c r="A11" s="259"/>
      <c r="AK11" s="1143" t="s">
        <v>534</v>
      </c>
      <c r="AL11" s="1144"/>
      <c r="AM11" s="1144"/>
      <c r="AN11" s="1145"/>
      <c r="AO11" s="277" t="s">
        <v>535</v>
      </c>
      <c r="AP11" s="277" t="s">
        <v>535</v>
      </c>
      <c r="AQ11" s="278">
        <v>3181</v>
      </c>
      <c r="AR11" s="279" t="s">
        <v>535</v>
      </c>
    </row>
    <row r="12" spans="1:46" ht="13.5" customHeight="1" x14ac:dyDescent="0.15">
      <c r="A12" s="259"/>
      <c r="AK12" s="1143" t="s">
        <v>536</v>
      </c>
      <c r="AL12" s="1144"/>
      <c r="AM12" s="1144"/>
      <c r="AN12" s="1145"/>
      <c r="AO12" s="277" t="s">
        <v>535</v>
      </c>
      <c r="AP12" s="277" t="s">
        <v>535</v>
      </c>
      <c r="AQ12" s="278" t="s">
        <v>535</v>
      </c>
      <c r="AR12" s="279" t="s">
        <v>535</v>
      </c>
    </row>
    <row r="13" spans="1:46" ht="13.5" customHeight="1" x14ac:dyDescent="0.15">
      <c r="A13" s="259"/>
      <c r="AK13" s="1143" t="s">
        <v>537</v>
      </c>
      <c r="AL13" s="1144"/>
      <c r="AM13" s="1144"/>
      <c r="AN13" s="1145"/>
      <c r="AO13" s="277">
        <v>92334</v>
      </c>
      <c r="AP13" s="277">
        <v>6027</v>
      </c>
      <c r="AQ13" s="278">
        <v>5586</v>
      </c>
      <c r="AR13" s="279">
        <v>7.9</v>
      </c>
    </row>
    <row r="14" spans="1:46" ht="13.5" customHeight="1" x14ac:dyDescent="0.15">
      <c r="A14" s="259"/>
      <c r="AK14" s="1143" t="s">
        <v>538</v>
      </c>
      <c r="AL14" s="1144"/>
      <c r="AM14" s="1144"/>
      <c r="AN14" s="1145"/>
      <c r="AO14" s="277">
        <v>2542</v>
      </c>
      <c r="AP14" s="277">
        <v>166</v>
      </c>
      <c r="AQ14" s="278">
        <v>1576</v>
      </c>
      <c r="AR14" s="279">
        <v>-89.5</v>
      </c>
    </row>
    <row r="15" spans="1:46" ht="13.5" customHeight="1" x14ac:dyDescent="0.15">
      <c r="A15" s="259"/>
      <c r="AK15" s="1146" t="s">
        <v>539</v>
      </c>
      <c r="AL15" s="1147"/>
      <c r="AM15" s="1147"/>
      <c r="AN15" s="1148"/>
      <c r="AO15" s="277">
        <v>-129456</v>
      </c>
      <c r="AP15" s="277">
        <v>-8450</v>
      </c>
      <c r="AQ15" s="278">
        <v>-7785</v>
      </c>
      <c r="AR15" s="279">
        <v>8.5</v>
      </c>
    </row>
    <row r="16" spans="1:46" x14ac:dyDescent="0.15">
      <c r="A16" s="259"/>
      <c r="AK16" s="1146" t="s">
        <v>187</v>
      </c>
      <c r="AL16" s="1147"/>
      <c r="AM16" s="1147"/>
      <c r="AN16" s="1148"/>
      <c r="AO16" s="277">
        <v>2337447</v>
      </c>
      <c r="AP16" s="277">
        <v>152575</v>
      </c>
      <c r="AQ16" s="278">
        <v>133062</v>
      </c>
      <c r="AR16" s="279">
        <v>14.7</v>
      </c>
    </row>
    <row r="17" spans="1:46" x14ac:dyDescent="0.15">
      <c r="A17" s="259"/>
    </row>
    <row r="18" spans="1:46" x14ac:dyDescent="0.15">
      <c r="A18" s="259"/>
      <c r="AQ18" s="280"/>
      <c r="AR18" s="280"/>
    </row>
    <row r="19" spans="1:46" x14ac:dyDescent="0.15">
      <c r="A19" s="259"/>
      <c r="AK19" s="255" t="s">
        <v>540</v>
      </c>
    </row>
    <row r="20" spans="1:46" x14ac:dyDescent="0.15">
      <c r="A20" s="259"/>
      <c r="AK20" s="281"/>
      <c r="AL20" s="282"/>
      <c r="AM20" s="282"/>
      <c r="AN20" s="283"/>
      <c r="AO20" s="284" t="s">
        <v>541</v>
      </c>
      <c r="AP20" s="285" t="s">
        <v>542</v>
      </c>
      <c r="AQ20" s="286" t="s">
        <v>543</v>
      </c>
      <c r="AR20" s="287"/>
    </row>
    <row r="21" spans="1:46" s="260" customFormat="1" x14ac:dyDescent="0.15">
      <c r="A21" s="288"/>
      <c r="AK21" s="1149" t="s">
        <v>544</v>
      </c>
      <c r="AL21" s="1150"/>
      <c r="AM21" s="1150"/>
      <c r="AN21" s="1151"/>
      <c r="AO21" s="289">
        <v>12.4</v>
      </c>
      <c r="AP21" s="290">
        <v>11.97</v>
      </c>
      <c r="AQ21" s="291">
        <v>0.43</v>
      </c>
      <c r="AS21" s="292"/>
      <c r="AT21" s="288"/>
    </row>
    <row r="22" spans="1:46" s="260" customFormat="1" x14ac:dyDescent="0.15">
      <c r="A22" s="288"/>
      <c r="AK22" s="1149" t="s">
        <v>545</v>
      </c>
      <c r="AL22" s="1150"/>
      <c r="AM22" s="1150"/>
      <c r="AN22" s="1151"/>
      <c r="AO22" s="293">
        <v>92.5</v>
      </c>
      <c r="AP22" s="294">
        <v>95</v>
      </c>
      <c r="AQ22" s="295">
        <v>-2.5</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546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547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548</v>
      </c>
      <c r="AL29" s="260"/>
      <c r="AM29" s="260"/>
      <c r="AN29" s="260"/>
      <c r="AS29" s="302"/>
    </row>
    <row r="30" spans="1:46" ht="13.5" customHeight="1" x14ac:dyDescent="0.15">
      <c r="A30" s="259"/>
      <c r="AK30" s="262"/>
      <c r="AL30" s="263"/>
      <c r="AM30" s="263"/>
      <c r="AN30" s="264"/>
      <c r="AO30" s="1131" t="s">
        <v>527</v>
      </c>
      <c r="AP30" s="265"/>
      <c r="AQ30" s="266" t="s">
        <v>528</v>
      </c>
      <c r="AR30" s="267"/>
    </row>
    <row r="31" spans="1:46" x14ac:dyDescent="0.15">
      <c r="A31" s="259"/>
      <c r="AK31" s="268"/>
      <c r="AL31" s="269"/>
      <c r="AM31" s="269"/>
      <c r="AN31" s="270"/>
      <c r="AO31" s="1132"/>
      <c r="AP31" s="271" t="s">
        <v>529</v>
      </c>
      <c r="AQ31" s="272" t="s">
        <v>530</v>
      </c>
      <c r="AR31" s="273" t="s">
        <v>531</v>
      </c>
    </row>
    <row r="32" spans="1:46" ht="27" customHeight="1" x14ac:dyDescent="0.15">
      <c r="A32" s="259"/>
      <c r="AK32" s="1133" t="s">
        <v>549</v>
      </c>
      <c r="AL32" s="1134"/>
      <c r="AM32" s="1134"/>
      <c r="AN32" s="1135"/>
      <c r="AO32" s="303">
        <v>1350980</v>
      </c>
      <c r="AP32" s="303">
        <v>88184</v>
      </c>
      <c r="AQ32" s="304">
        <v>79195</v>
      </c>
      <c r="AR32" s="305">
        <v>11.4</v>
      </c>
    </row>
    <row r="33" spans="1:46" ht="13.5" customHeight="1" x14ac:dyDescent="0.15">
      <c r="A33" s="259"/>
      <c r="AK33" s="1133" t="s">
        <v>550</v>
      </c>
      <c r="AL33" s="1134"/>
      <c r="AM33" s="1134"/>
      <c r="AN33" s="1135"/>
      <c r="AO33" s="303" t="s">
        <v>535</v>
      </c>
      <c r="AP33" s="303" t="s">
        <v>535</v>
      </c>
      <c r="AQ33" s="304" t="s">
        <v>535</v>
      </c>
      <c r="AR33" s="305" t="s">
        <v>535</v>
      </c>
    </row>
    <row r="34" spans="1:46" ht="27" customHeight="1" x14ac:dyDescent="0.15">
      <c r="A34" s="259"/>
      <c r="AK34" s="1133" t="s">
        <v>551</v>
      </c>
      <c r="AL34" s="1134"/>
      <c r="AM34" s="1134"/>
      <c r="AN34" s="1135"/>
      <c r="AO34" s="303" t="s">
        <v>535</v>
      </c>
      <c r="AP34" s="303" t="s">
        <v>535</v>
      </c>
      <c r="AQ34" s="304" t="s">
        <v>535</v>
      </c>
      <c r="AR34" s="305" t="s">
        <v>535</v>
      </c>
    </row>
    <row r="35" spans="1:46" ht="27" customHeight="1" x14ac:dyDescent="0.15">
      <c r="A35" s="259"/>
      <c r="AK35" s="1133" t="s">
        <v>552</v>
      </c>
      <c r="AL35" s="1134"/>
      <c r="AM35" s="1134"/>
      <c r="AN35" s="1135"/>
      <c r="AO35" s="303">
        <v>583887</v>
      </c>
      <c r="AP35" s="303">
        <v>38113</v>
      </c>
      <c r="AQ35" s="304">
        <v>19814</v>
      </c>
      <c r="AR35" s="305">
        <v>92.4</v>
      </c>
    </row>
    <row r="36" spans="1:46" ht="27" customHeight="1" x14ac:dyDescent="0.15">
      <c r="A36" s="259"/>
      <c r="AK36" s="1133" t="s">
        <v>553</v>
      </c>
      <c r="AL36" s="1134"/>
      <c r="AM36" s="1134"/>
      <c r="AN36" s="1135"/>
      <c r="AO36" s="303">
        <v>34214</v>
      </c>
      <c r="AP36" s="303">
        <v>2233</v>
      </c>
      <c r="AQ36" s="304">
        <v>2500</v>
      </c>
      <c r="AR36" s="305">
        <v>-10.7</v>
      </c>
    </row>
    <row r="37" spans="1:46" ht="13.5" customHeight="1" x14ac:dyDescent="0.15">
      <c r="A37" s="259"/>
      <c r="AK37" s="1133" t="s">
        <v>554</v>
      </c>
      <c r="AL37" s="1134"/>
      <c r="AM37" s="1134"/>
      <c r="AN37" s="1135"/>
      <c r="AO37" s="303" t="s">
        <v>535</v>
      </c>
      <c r="AP37" s="303" t="s">
        <v>535</v>
      </c>
      <c r="AQ37" s="304">
        <v>761</v>
      </c>
      <c r="AR37" s="305" t="s">
        <v>535</v>
      </c>
    </row>
    <row r="38" spans="1:46" ht="27" customHeight="1" x14ac:dyDescent="0.15">
      <c r="A38" s="259"/>
      <c r="AK38" s="1136" t="s">
        <v>555</v>
      </c>
      <c r="AL38" s="1137"/>
      <c r="AM38" s="1137"/>
      <c r="AN38" s="1138"/>
      <c r="AO38" s="306" t="s">
        <v>535</v>
      </c>
      <c r="AP38" s="306" t="s">
        <v>535</v>
      </c>
      <c r="AQ38" s="307">
        <v>1</v>
      </c>
      <c r="AR38" s="295" t="s">
        <v>535</v>
      </c>
      <c r="AS38" s="302"/>
    </row>
    <row r="39" spans="1:46" x14ac:dyDescent="0.15">
      <c r="A39" s="259"/>
      <c r="AK39" s="1136" t="s">
        <v>556</v>
      </c>
      <c r="AL39" s="1137"/>
      <c r="AM39" s="1137"/>
      <c r="AN39" s="1138"/>
      <c r="AO39" s="303">
        <v>-26358</v>
      </c>
      <c r="AP39" s="303">
        <v>-1720</v>
      </c>
      <c r="AQ39" s="304">
        <v>-2022</v>
      </c>
      <c r="AR39" s="305">
        <v>-14.9</v>
      </c>
      <c r="AS39" s="302"/>
    </row>
    <row r="40" spans="1:46" ht="27" customHeight="1" x14ac:dyDescent="0.15">
      <c r="A40" s="259"/>
      <c r="AK40" s="1133" t="s">
        <v>557</v>
      </c>
      <c r="AL40" s="1134"/>
      <c r="AM40" s="1134"/>
      <c r="AN40" s="1135"/>
      <c r="AO40" s="303">
        <v>-1362004</v>
      </c>
      <c r="AP40" s="303">
        <v>-88904</v>
      </c>
      <c r="AQ40" s="304">
        <v>-69592</v>
      </c>
      <c r="AR40" s="305">
        <v>27.8</v>
      </c>
      <c r="AS40" s="302"/>
    </row>
    <row r="41" spans="1:46" x14ac:dyDescent="0.15">
      <c r="A41" s="259"/>
      <c r="AK41" s="1139" t="s">
        <v>301</v>
      </c>
      <c r="AL41" s="1140"/>
      <c r="AM41" s="1140"/>
      <c r="AN41" s="1141"/>
      <c r="AO41" s="303">
        <v>580719</v>
      </c>
      <c r="AP41" s="303">
        <v>37906</v>
      </c>
      <c r="AQ41" s="304">
        <v>30658</v>
      </c>
      <c r="AR41" s="305">
        <v>23.6</v>
      </c>
      <c r="AS41" s="302"/>
    </row>
    <row r="42" spans="1:46" x14ac:dyDescent="0.15">
      <c r="A42" s="259"/>
      <c r="AK42" s="308" t="s">
        <v>558</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559</v>
      </c>
    </row>
    <row r="48" spans="1:46" x14ac:dyDescent="0.15">
      <c r="A48" s="259"/>
      <c r="AK48" s="313" t="s">
        <v>560</v>
      </c>
      <c r="AL48" s="313"/>
      <c r="AM48" s="313"/>
      <c r="AN48" s="313"/>
      <c r="AO48" s="313"/>
      <c r="AP48" s="313"/>
      <c r="AQ48" s="314"/>
      <c r="AR48" s="313"/>
    </row>
    <row r="49" spans="1:44" ht="13.5" customHeight="1" x14ac:dyDescent="0.15">
      <c r="A49" s="259"/>
      <c r="AK49" s="315"/>
      <c r="AL49" s="316"/>
      <c r="AM49" s="1126" t="s">
        <v>527</v>
      </c>
      <c r="AN49" s="1128" t="s">
        <v>561</v>
      </c>
      <c r="AO49" s="1129"/>
      <c r="AP49" s="1129"/>
      <c r="AQ49" s="1129"/>
      <c r="AR49" s="1130"/>
    </row>
    <row r="50" spans="1:44" x14ac:dyDescent="0.15">
      <c r="A50" s="259"/>
      <c r="AK50" s="317"/>
      <c r="AL50" s="318"/>
      <c r="AM50" s="1127"/>
      <c r="AN50" s="319" t="s">
        <v>562</v>
      </c>
      <c r="AO50" s="320" t="s">
        <v>563</v>
      </c>
      <c r="AP50" s="321" t="s">
        <v>564</v>
      </c>
      <c r="AQ50" s="322" t="s">
        <v>565</v>
      </c>
      <c r="AR50" s="323" t="s">
        <v>566</v>
      </c>
    </row>
    <row r="51" spans="1:44" x14ac:dyDescent="0.15">
      <c r="A51" s="259"/>
      <c r="AK51" s="315" t="s">
        <v>567</v>
      </c>
      <c r="AL51" s="316"/>
      <c r="AM51" s="324">
        <v>1280136</v>
      </c>
      <c r="AN51" s="325">
        <v>78286</v>
      </c>
      <c r="AO51" s="326">
        <v>-27</v>
      </c>
      <c r="AP51" s="327">
        <v>98507</v>
      </c>
      <c r="AQ51" s="328">
        <v>-7.1</v>
      </c>
      <c r="AR51" s="329">
        <v>-19.899999999999999</v>
      </c>
    </row>
    <row r="52" spans="1:44" x14ac:dyDescent="0.15">
      <c r="A52" s="259"/>
      <c r="AK52" s="330"/>
      <c r="AL52" s="331" t="s">
        <v>568</v>
      </c>
      <c r="AM52" s="332">
        <v>784711</v>
      </c>
      <c r="AN52" s="333">
        <v>47989</v>
      </c>
      <c r="AO52" s="334">
        <v>-25.5</v>
      </c>
      <c r="AP52" s="335">
        <v>47567</v>
      </c>
      <c r="AQ52" s="336">
        <v>-18.5</v>
      </c>
      <c r="AR52" s="337">
        <v>-7</v>
      </c>
    </row>
    <row r="53" spans="1:44" x14ac:dyDescent="0.15">
      <c r="A53" s="259"/>
      <c r="AK53" s="315" t="s">
        <v>569</v>
      </c>
      <c r="AL53" s="316"/>
      <c r="AM53" s="324">
        <v>1465062</v>
      </c>
      <c r="AN53" s="325">
        <v>90497</v>
      </c>
      <c r="AO53" s="326">
        <v>15.6</v>
      </c>
      <c r="AP53" s="327">
        <v>113347</v>
      </c>
      <c r="AQ53" s="328">
        <v>15.1</v>
      </c>
      <c r="AR53" s="329">
        <v>0.5</v>
      </c>
    </row>
    <row r="54" spans="1:44" x14ac:dyDescent="0.15">
      <c r="A54" s="259"/>
      <c r="AK54" s="330"/>
      <c r="AL54" s="331" t="s">
        <v>568</v>
      </c>
      <c r="AM54" s="332">
        <v>655558</v>
      </c>
      <c r="AN54" s="333">
        <v>40494</v>
      </c>
      <c r="AO54" s="334">
        <v>-15.6</v>
      </c>
      <c r="AP54" s="335">
        <v>58728</v>
      </c>
      <c r="AQ54" s="336">
        <v>23.5</v>
      </c>
      <c r="AR54" s="337">
        <v>-39.1</v>
      </c>
    </row>
    <row r="55" spans="1:44" x14ac:dyDescent="0.15">
      <c r="A55" s="259"/>
      <c r="AK55" s="315" t="s">
        <v>570</v>
      </c>
      <c r="AL55" s="316"/>
      <c r="AM55" s="324">
        <v>1310253</v>
      </c>
      <c r="AN55" s="325">
        <v>82271</v>
      </c>
      <c r="AO55" s="326">
        <v>-9.1</v>
      </c>
      <c r="AP55" s="327">
        <v>125418</v>
      </c>
      <c r="AQ55" s="328">
        <v>10.6</v>
      </c>
      <c r="AR55" s="329">
        <v>-19.7</v>
      </c>
    </row>
    <row r="56" spans="1:44" x14ac:dyDescent="0.15">
      <c r="A56" s="259"/>
      <c r="AK56" s="330"/>
      <c r="AL56" s="331" t="s">
        <v>568</v>
      </c>
      <c r="AM56" s="332">
        <v>508359</v>
      </c>
      <c r="AN56" s="333">
        <v>31920</v>
      </c>
      <c r="AO56" s="334">
        <v>-21.2</v>
      </c>
      <c r="AP56" s="335">
        <v>60445</v>
      </c>
      <c r="AQ56" s="336">
        <v>2.9</v>
      </c>
      <c r="AR56" s="337">
        <v>-24.1</v>
      </c>
    </row>
    <row r="57" spans="1:44" x14ac:dyDescent="0.15">
      <c r="A57" s="259"/>
      <c r="AK57" s="315" t="s">
        <v>571</v>
      </c>
      <c r="AL57" s="316"/>
      <c r="AM57" s="324">
        <v>1390986</v>
      </c>
      <c r="AN57" s="325">
        <v>89023</v>
      </c>
      <c r="AO57" s="326">
        <v>8.1999999999999993</v>
      </c>
      <c r="AP57" s="327">
        <v>108384</v>
      </c>
      <c r="AQ57" s="328">
        <v>-13.6</v>
      </c>
      <c r="AR57" s="329">
        <v>21.8</v>
      </c>
    </row>
    <row r="58" spans="1:44" x14ac:dyDescent="0.15">
      <c r="A58" s="259"/>
      <c r="AK58" s="330"/>
      <c r="AL58" s="331" t="s">
        <v>568</v>
      </c>
      <c r="AM58" s="332">
        <v>484597</v>
      </c>
      <c r="AN58" s="333">
        <v>31014</v>
      </c>
      <c r="AO58" s="334">
        <v>-2.8</v>
      </c>
      <c r="AP58" s="335">
        <v>51153</v>
      </c>
      <c r="AQ58" s="336">
        <v>-15.4</v>
      </c>
      <c r="AR58" s="337">
        <v>12.6</v>
      </c>
    </row>
    <row r="59" spans="1:44" x14ac:dyDescent="0.15">
      <c r="A59" s="259"/>
      <c r="AK59" s="315" t="s">
        <v>572</v>
      </c>
      <c r="AL59" s="316"/>
      <c r="AM59" s="324">
        <v>1234544</v>
      </c>
      <c r="AN59" s="325">
        <v>80584</v>
      </c>
      <c r="AO59" s="326">
        <v>-9.5</v>
      </c>
      <c r="AP59" s="327">
        <v>80959</v>
      </c>
      <c r="AQ59" s="328">
        <v>-25.3</v>
      </c>
      <c r="AR59" s="329">
        <v>15.8</v>
      </c>
    </row>
    <row r="60" spans="1:44" x14ac:dyDescent="0.15">
      <c r="A60" s="259"/>
      <c r="AK60" s="330"/>
      <c r="AL60" s="331" t="s">
        <v>568</v>
      </c>
      <c r="AM60" s="332">
        <v>848757</v>
      </c>
      <c r="AN60" s="333">
        <v>55402</v>
      </c>
      <c r="AO60" s="334">
        <v>78.599999999999994</v>
      </c>
      <c r="AP60" s="335">
        <v>43928</v>
      </c>
      <c r="AQ60" s="336">
        <v>-14.1</v>
      </c>
      <c r="AR60" s="337">
        <v>92.7</v>
      </c>
    </row>
    <row r="61" spans="1:44" x14ac:dyDescent="0.15">
      <c r="A61" s="259"/>
      <c r="AK61" s="315" t="s">
        <v>573</v>
      </c>
      <c r="AL61" s="338"/>
      <c r="AM61" s="324">
        <v>1336196</v>
      </c>
      <c r="AN61" s="325">
        <v>84132</v>
      </c>
      <c r="AO61" s="326">
        <v>-4.4000000000000004</v>
      </c>
      <c r="AP61" s="327">
        <v>105323</v>
      </c>
      <c r="AQ61" s="339">
        <v>-4.0999999999999996</v>
      </c>
      <c r="AR61" s="329">
        <v>-0.3</v>
      </c>
    </row>
    <row r="62" spans="1:44" x14ac:dyDescent="0.15">
      <c r="A62" s="259"/>
      <c r="AK62" s="330"/>
      <c r="AL62" s="331" t="s">
        <v>568</v>
      </c>
      <c r="AM62" s="332">
        <v>656396</v>
      </c>
      <c r="AN62" s="333">
        <v>41364</v>
      </c>
      <c r="AO62" s="334">
        <v>2.7</v>
      </c>
      <c r="AP62" s="335">
        <v>52364</v>
      </c>
      <c r="AQ62" s="336">
        <v>-4.3</v>
      </c>
      <c r="AR62" s="337">
        <v>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rqYv0CHEDVnjZR1ipHjFTMGxZdrrs0OS2WxFt9Muz38THPUnfJITM0Dm0Avf9YXczgobLhI/IVMfv1x5hlIo0Q==" saltValue="OXZMJr8YI2uJLs900mqFH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575</v>
      </c>
    </row>
    <row r="121" spans="125:125" ht="13.5" hidden="1" customHeight="1" x14ac:dyDescent="0.15">
      <c r="DU121" s="253"/>
    </row>
  </sheetData>
  <sheetProtection algorithmName="SHA-512" hashValue="u0g4OJcqnltl2/e9OhEPapm6Hj/s4HmcHESxMvS+dvC2+6l/hxUt6f2cGJe9AT5wHw0FpaJ3hPyOFoXple1FxQ==" saltValue="xD+YPcNuyEYzvjfm8sI64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576</v>
      </c>
    </row>
  </sheetData>
  <sheetProtection algorithmName="SHA-512" hashValue="aqji9hWMJ06mH4dBeqcAjx1gPOnQlM2Dmybvsqo4KOZXRCNblHhQ6zNKB/5oovWBwzJ+P21Hf7Qxl/6pBjnnyg==" saltValue="DwFr1TGdpmYwbYNkVV1sq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SheetLayoutView="100" workbookViewId="0"/>
  </sheetViews>
  <sheetFormatPr defaultColWidth="0" defaultRowHeight="0"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577</v>
      </c>
      <c r="G46" s="8" t="s">
        <v>578</v>
      </c>
      <c r="H46" s="8" t="s">
        <v>579</v>
      </c>
      <c r="I46" s="8" t="s">
        <v>580</v>
      </c>
      <c r="J46" s="9" t="s">
        <v>581</v>
      </c>
    </row>
    <row r="47" spans="2:10" ht="57.75" customHeight="1" x14ac:dyDescent="0.15">
      <c r="B47" s="10"/>
      <c r="C47" s="1152" t="s">
        <v>3</v>
      </c>
      <c r="D47" s="1152"/>
      <c r="E47" s="1153"/>
      <c r="F47" s="11">
        <v>27.12</v>
      </c>
      <c r="G47" s="12">
        <v>27.52</v>
      </c>
      <c r="H47" s="12">
        <v>25.2</v>
      </c>
      <c r="I47" s="12">
        <v>24.41</v>
      </c>
      <c r="J47" s="13">
        <v>26.23</v>
      </c>
    </row>
    <row r="48" spans="2:10" ht="57.75" customHeight="1" x14ac:dyDescent="0.15">
      <c r="B48" s="14"/>
      <c r="C48" s="1154" t="s">
        <v>4</v>
      </c>
      <c r="D48" s="1154"/>
      <c r="E48" s="1155"/>
      <c r="F48" s="15">
        <v>9.11</v>
      </c>
      <c r="G48" s="16">
        <v>5.35</v>
      </c>
      <c r="H48" s="16">
        <v>5.47</v>
      </c>
      <c r="I48" s="16">
        <v>6.2</v>
      </c>
      <c r="J48" s="17">
        <v>7.13</v>
      </c>
    </row>
    <row r="49" spans="2:10" ht="57.75" customHeight="1" thickBot="1" x14ac:dyDescent="0.2">
      <c r="B49" s="18"/>
      <c r="C49" s="1156" t="s">
        <v>5</v>
      </c>
      <c r="D49" s="1156"/>
      <c r="E49" s="1157"/>
      <c r="F49" s="19">
        <v>1.19</v>
      </c>
      <c r="G49" s="20" t="s">
        <v>582</v>
      </c>
      <c r="H49" s="20" t="s">
        <v>583</v>
      </c>
      <c r="I49" s="20">
        <v>1</v>
      </c>
      <c r="J49" s="21">
        <v>1.63</v>
      </c>
    </row>
    <row r="50" spans="2:10" ht="13.5" x14ac:dyDescent="0.15"/>
  </sheetData>
  <sheetProtection algorithmName="SHA-512" hashValue="IFZOMKPCBSfBidMS0F4sE6o6MzPx8WDbdRVsf4R93RT0xf+ELLRQ/90CIcG29CnJZ+207NP8zVpK/F7Y5jGIoQ==" saltValue="yG4V5/7qz8YUL8HLqkba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2024-03-12T03:05:16Z</cp:lastPrinted>
  <dcterms:created xsi:type="dcterms:W3CDTF">2024-02-05T02:40:46Z</dcterms:created>
  <dcterms:modified xsi:type="dcterms:W3CDTF">2024-09-12T02:10:02Z</dcterms:modified>
  <cp:category/>
</cp:coreProperties>
</file>